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 activeTab="2"/>
  </bookViews>
  <sheets>
    <sheet name="узб" sheetId="1" r:id="rId1"/>
    <sheet name="рус" sheetId="3" r:id="rId2"/>
    <sheet name="анг" sheetId="2" r:id="rId3"/>
  </sheets>
  <calcPr calcId="125725"/>
</workbook>
</file>

<file path=xl/calcChain.xml><?xml version="1.0" encoding="utf-8"?>
<calcChain xmlns="http://schemas.openxmlformats.org/spreadsheetml/2006/main">
  <c r="J20" i="2"/>
  <c r="H20"/>
  <c r="L20" s="1"/>
  <c r="F20"/>
  <c r="J20" i="3"/>
  <c r="H20"/>
  <c r="L20" s="1"/>
  <c r="F20"/>
  <c r="J20" i="1" l="1"/>
  <c r="H20"/>
  <c r="L20" s="1"/>
  <c r="F20"/>
  <c r="H19"/>
  <c r="J19" s="1"/>
  <c r="K19" s="1"/>
  <c r="F19"/>
  <c r="H19" i="3"/>
  <c r="J19" s="1"/>
  <c r="K19" s="1"/>
  <c r="F19"/>
  <c r="L19" i="1" l="1"/>
  <c r="L19" i="3"/>
  <c r="H19" i="2" l="1"/>
  <c r="L19" s="1"/>
  <c r="F19"/>
  <c r="H18" i="3"/>
  <c r="I18" s="1"/>
  <c r="F18"/>
  <c r="H17"/>
  <c r="L17" s="1"/>
  <c r="H16"/>
  <c r="L16" s="1"/>
  <c r="C16"/>
  <c r="H15"/>
  <c r="I15" s="1"/>
  <c r="F15"/>
  <c r="C15" s="1"/>
  <c r="I14"/>
  <c r="J14" s="1"/>
  <c r="K14" s="1"/>
  <c r="H14"/>
  <c r="L14" s="1"/>
  <c r="F14"/>
  <c r="C14" s="1"/>
  <c r="H13"/>
  <c r="L13" s="1"/>
  <c r="F13"/>
  <c r="C13" s="1"/>
  <c r="H12"/>
  <c r="C12"/>
  <c r="H11"/>
  <c r="L11" s="1"/>
  <c r="C11"/>
  <c r="I10"/>
  <c r="H10"/>
  <c r="C10"/>
  <c r="I11" l="1"/>
  <c r="J11" s="1"/>
  <c r="K11" s="1"/>
  <c r="J19" i="2"/>
  <c r="K19" s="1"/>
  <c r="J10" i="3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C10" i="2" l="1"/>
  <c r="H10"/>
  <c r="I10"/>
  <c r="C11"/>
  <c r="H11"/>
  <c r="I11"/>
  <c r="L11"/>
  <c r="C12"/>
  <c r="H12"/>
  <c r="L12"/>
  <c r="F13"/>
  <c r="C13" s="1"/>
  <c r="H13"/>
  <c r="L13" s="1"/>
  <c r="F14"/>
  <c r="C14" s="1"/>
  <c r="H14"/>
  <c r="I14"/>
  <c r="J14" s="1"/>
  <c r="K14" s="1"/>
  <c r="L14"/>
  <c r="C15"/>
  <c r="F15"/>
  <c r="H15"/>
  <c r="I15" s="1"/>
  <c r="J15" s="1"/>
  <c r="C16"/>
  <c r="H16"/>
  <c r="L16" s="1"/>
  <c r="H17"/>
  <c r="L17" s="1"/>
  <c r="F18"/>
  <c r="H18"/>
  <c r="I18" s="1"/>
  <c r="J18" s="1"/>
  <c r="K18" s="1"/>
  <c r="F18" i="1"/>
  <c r="H17"/>
  <c r="L17" s="1"/>
  <c r="H18"/>
  <c r="L18" s="1"/>
  <c r="F15"/>
  <c r="J10" i="2" l="1"/>
  <c r="K10" s="1"/>
  <c r="L18"/>
  <c r="I16"/>
  <c r="J16" s="1"/>
  <c r="K16" s="1"/>
  <c r="L10"/>
  <c r="L15"/>
  <c r="J11"/>
  <c r="K11" s="1"/>
  <c r="J17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<sst xmlns="http://schemas.openxmlformats.org/spreadsheetml/2006/main" count="114" uniqueCount="110">
  <si>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</si>
  <si>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</si>
  <si>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</si>
  <si>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</si>
  <si>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</si>
  <si>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</si>
  <si>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</si>
  <si>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</si>
  <si>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</si>
  <si>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</si>
  <si>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</si>
  <si>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</si>
  <si>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</si>
  <si>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</si>
  <si>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</si>
  <si>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</si>
  <si>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</si>
  <si>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</si>
  <si>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</si>
  <si>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</si>
  <si>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</si>
  <si>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</si>
  <si>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</si>
  <si>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</si>
  <si>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</si>
  <si>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</si>
  <si>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</si>
  <si>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</si>
  <si>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</si>
  <si>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</si>
  <si>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</si>
  <si>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</si>
  <si>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</si>
  <si>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</si>
  <si>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</si>
  <si>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</si>
  <si>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</si>
  <si>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</si>
  <si>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</si>
  <si>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</si>
  <si>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</si>
  <si>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</si>
  <si>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</si>
  <si>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</si>
  <si>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</si>
  <si>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</si>
  <si>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</si>
  <si>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</si>
  <si>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</si>
  <si>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</si>
  <si>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</si>
  <si>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</si>
  <si>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</si>
  <si>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</si>
  <si>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</si>
  <si>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</si>
  <si>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</si>
  <si>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</si>
  <si>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</si>
  <si>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(in Sums)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</si>
  <si>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</si>
  <si>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</si>
  <si>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</si>
  <si>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</si>
  <si>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</si>
  <si>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</si>
  <si>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</si>
  <si>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</si>
  <si>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</si>
  <si>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</si>
  <si>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</si>
  <si>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</si>
  <si>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</si>
  <si>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</si>
  <si>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</si>
  <si>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</si>
  <si>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</si>
  <si>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</si>
  <si>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</si>
  <si>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</si>
  <si>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</si>
  <si>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</si>
  <si>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</si>
  <si>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</si>
  <si>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</si>
  <si>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</si>
  <si>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</si>
  <si>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</si>
  <si>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</si>
  <si>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</si>
  <si>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</si>
  <si>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</si>
  <si>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</si>
  <si>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</si>
  <si>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</si>
  <si>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</si>
  <si>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</si>
  <si>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 xml:space="preserve"> 09.06.2017</t>
  </si>
  <si>
    <t xml:space="preserve"> 08.05.2018</t>
  </si>
  <si>
    <t>Умумий йигилиш 2019 йил 27 июнь</t>
  </si>
  <si>
    <t xml:space="preserve">  "BIOKIMYO" АЖ  томонидан 2009-2019 йиллар якуни бўйича олинган</t>
  </si>
  <si>
    <t>Умумий йигилиш 2020 йил 26 июнь</t>
  </si>
  <si>
    <t xml:space="preserve"> 08.05.2019йил</t>
  </si>
  <si>
    <t xml:space="preserve"> 22.05.2020 йил</t>
  </si>
  <si>
    <t>Общее собрание 2020 год 26 июня</t>
  </si>
  <si>
    <t>Невостребованные дивиденды на 1 июля 2020 года</t>
  </si>
  <si>
    <t>о распределении чистой прибыли и выплат дивидендов по итогам 2009-2019 годов по АО  "BIOKIMYO"</t>
  </si>
  <si>
    <t>2020 йил 1 июль холатига талаб килиб олинмаган ва жамиятга кайтарилган дивиденд миқдори</t>
  </si>
  <si>
    <t xml:space="preserve"> About the received net profit distribution and payment of divedends on the results of 2009-2019 by JSC "BIOKIMYO" </t>
  </si>
  <si>
    <t>General meeting June 26, 2020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</si>
</sst>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.0"/>
    <numFmt numFmtId="166" formatCode="dd/mm/yy;@"/>
  </numFmts>
  <fonts count="8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showGridLines="0" workbookViewId="0">
      <selection activeCell="F23" sqref="F23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9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4" t="s">
        <v>100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8" s="1" customFormat="1" ht="15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8" s="2" customFormat="1" ht="15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8">
      <c r="K5" s="25" t="s">
        <v>2</v>
      </c>
      <c r="L5" s="25"/>
      <c r="M5" s="25"/>
      <c r="R5" s="4"/>
    </row>
    <row r="6" spans="1:18" s="5" customFormat="1" ht="13.5" customHeight="1">
      <c r="A6" s="22" t="s">
        <v>3</v>
      </c>
      <c r="B6" s="22" t="s">
        <v>4</v>
      </c>
      <c r="C6" s="22" t="s">
        <v>5</v>
      </c>
      <c r="D6" s="26" t="s">
        <v>6</v>
      </c>
      <c r="E6" s="26"/>
      <c r="F6" s="26"/>
      <c r="G6" s="22" t="s">
        <v>7</v>
      </c>
      <c r="H6" s="26" t="s">
        <v>8</v>
      </c>
      <c r="I6" s="26"/>
      <c r="J6" s="26"/>
      <c r="K6" s="26"/>
      <c r="L6" s="26"/>
      <c r="M6" s="26"/>
    </row>
    <row r="7" spans="1:18" s="5" customFormat="1" ht="25.5" customHeight="1">
      <c r="A7" s="22"/>
      <c r="B7" s="22"/>
      <c r="C7" s="22"/>
      <c r="D7" s="22" t="s">
        <v>9</v>
      </c>
      <c r="E7" s="22" t="s">
        <v>10</v>
      </c>
      <c r="F7" s="22" t="s">
        <v>11</v>
      </c>
      <c r="G7" s="22"/>
      <c r="H7" s="22" t="s">
        <v>12</v>
      </c>
      <c r="I7" s="22" t="s">
        <v>13</v>
      </c>
      <c r="J7" s="22" t="s">
        <v>14</v>
      </c>
      <c r="K7" s="22" t="s">
        <v>15</v>
      </c>
      <c r="L7" s="22" t="s">
        <v>30</v>
      </c>
      <c r="M7" s="22" t="s">
        <v>107</v>
      </c>
    </row>
    <row r="8" spans="1:18" s="5" customForma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8" s="5" customFormat="1" ht="90.7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8" ht="38.25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>
        <v>31296400</v>
      </c>
    </row>
    <row r="18" spans="1:13" ht="25.5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20">
        <v>40334400</v>
      </c>
    </row>
    <row r="19" spans="1:13" s="7" customFormat="1" ht="25.5">
      <c r="A19" s="17">
        <v>2018</v>
      </c>
      <c r="B19" s="16" t="s">
        <v>99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102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20"/>
    </row>
    <row r="20" spans="1:13" s="7" customFormat="1" ht="25.5">
      <c r="A20" s="17">
        <v>2019</v>
      </c>
      <c r="B20" s="16" t="s">
        <v>101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103</v>
      </c>
      <c r="H20" s="12">
        <f t="shared" ref="H20" si="9">D20</f>
        <v>12723474560</v>
      </c>
      <c r="I20" s="12">
        <v>650193583.79999995</v>
      </c>
      <c r="J20" s="21">
        <f t="shared" ref="J20" si="10">H20-I20</f>
        <v>12073280976.200001</v>
      </c>
      <c r="K20" s="12">
        <v>6488943520</v>
      </c>
      <c r="L20" s="12">
        <f>H20/(1428320*2)</f>
        <v>4454</v>
      </c>
      <c r="M20" s="20"/>
    </row>
    <row r="21" spans="1:13" s="7" customFormat="1" ht="15" customHeight="1">
      <c r="B21" s="6"/>
      <c r="I21" s="23"/>
      <c r="J21" s="23"/>
    </row>
    <row r="22" spans="1:13" s="7" customFormat="1" ht="15.75">
      <c r="B22" s="8"/>
    </row>
    <row r="23" spans="1:13" s="7" customFormat="1" ht="15.75" customHeight="1">
      <c r="B23" s="6"/>
      <c r="I23" s="23"/>
      <c r="J23" s="23"/>
    </row>
    <row r="24" spans="1:13" s="9" customFormat="1"/>
    <row r="25" spans="1:13" s="9" customFormat="1" ht="15.75">
      <c r="B25" s="6"/>
      <c r="C25" s="6"/>
      <c r="D25" s="6"/>
      <c r="I25" s="23"/>
      <c r="J25" s="23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  <mergeCell ref="M7:M9"/>
    <mergeCell ref="I21:J21"/>
    <mergeCell ref="I23:J23"/>
    <mergeCell ref="I25:J25"/>
    <mergeCell ref="L7:L9"/>
    <mergeCell ref="J7:J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showGridLines="0" workbookViewId="0">
      <selection activeCell="Q18" sqref="Q18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24" t="s">
        <v>61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8" s="1" customFormat="1" ht="15.75">
      <c r="A2" s="24" t="s">
        <v>106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8" s="1" customFormat="1" ht="15.7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8">
      <c r="K5" s="25" t="s">
        <v>62</v>
      </c>
      <c r="L5" s="25"/>
      <c r="M5" s="25"/>
      <c r="R5" s="4"/>
    </row>
    <row r="6" spans="1:18" s="5" customFormat="1" ht="13.5" customHeight="1">
      <c r="A6" s="22" t="s">
        <v>76</v>
      </c>
      <c r="B6" s="22" t="s">
        <v>75</v>
      </c>
      <c r="C6" s="22" t="s">
        <v>65</v>
      </c>
      <c r="D6" s="26" t="s">
        <v>64</v>
      </c>
      <c r="E6" s="26"/>
      <c r="F6" s="26"/>
      <c r="G6" s="22" t="s">
        <v>69</v>
      </c>
      <c r="H6" s="26" t="s">
        <v>63</v>
      </c>
      <c r="I6" s="26"/>
      <c r="J6" s="26"/>
      <c r="K6" s="26"/>
      <c r="L6" s="26"/>
      <c r="M6" s="26"/>
    </row>
    <row r="7" spans="1:18" s="5" customFormat="1" ht="25.5" customHeight="1">
      <c r="A7" s="22"/>
      <c r="B7" s="22"/>
      <c r="C7" s="22"/>
      <c r="D7" s="22" t="s">
        <v>66</v>
      </c>
      <c r="E7" s="22" t="s">
        <v>67</v>
      </c>
      <c r="F7" s="22" t="s">
        <v>68</v>
      </c>
      <c r="G7" s="22"/>
      <c r="H7" s="22" t="s">
        <v>70</v>
      </c>
      <c r="I7" s="22" t="s">
        <v>71</v>
      </c>
      <c r="J7" s="22" t="s">
        <v>72</v>
      </c>
      <c r="K7" s="22" t="s">
        <v>73</v>
      </c>
      <c r="L7" s="22" t="s">
        <v>74</v>
      </c>
      <c r="M7" s="22" t="s">
        <v>105</v>
      </c>
    </row>
    <row r="8" spans="1:18" s="5" customForma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8" s="5" customFormat="1" ht="49.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8" ht="38.25">
      <c r="A10" s="17">
        <v>2009</v>
      </c>
      <c r="B10" s="16" t="s">
        <v>78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79</v>
      </c>
      <c r="H10" s="12">
        <f t="shared" ref="H10:H20" si="1">D10</f>
        <v>60167980</v>
      </c>
      <c r="I10" s="12">
        <f t="shared" ref="I10:I18" si="2">H10*0.1</f>
        <v>6016798</v>
      </c>
      <c r="J10" s="12">
        <f t="shared" ref="J10:J20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80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81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82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83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84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85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86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87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88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89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90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91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92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93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>
        <v>31296400</v>
      </c>
    </row>
    <row r="18" spans="1:13" ht="25.5">
      <c r="A18" s="17">
        <v>2017</v>
      </c>
      <c r="B18" s="16" t="s">
        <v>94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95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20">
        <v>40334400</v>
      </c>
    </row>
    <row r="19" spans="1:13" ht="25.5">
      <c r="A19" s="17">
        <v>2018</v>
      </c>
      <c r="B19" s="16" t="s">
        <v>96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98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20"/>
    </row>
    <row r="20" spans="1:13" ht="25.5">
      <c r="A20" s="17">
        <v>2019</v>
      </c>
      <c r="B20" s="16" t="s">
        <v>104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103</v>
      </c>
      <c r="H20" s="12">
        <f t="shared" si="1"/>
        <v>12723474560</v>
      </c>
      <c r="I20" s="12">
        <v>650193583.79999995</v>
      </c>
      <c r="J20" s="21">
        <f t="shared" si="3"/>
        <v>12073280976.200001</v>
      </c>
      <c r="K20" s="12">
        <v>6488943520</v>
      </c>
      <c r="L20" s="12">
        <f>H20/(1428320*2)</f>
        <v>4454</v>
      </c>
      <c r="M20" s="20"/>
    </row>
    <row r="21" spans="1:13" s="7" customFormat="1" ht="15" customHeight="1">
      <c r="B21" s="6"/>
      <c r="I21" s="23"/>
      <c r="J21" s="23"/>
    </row>
    <row r="22" spans="1:13" s="7" customFormat="1" ht="15.75">
      <c r="B22" s="10"/>
    </row>
    <row r="23" spans="1:13" s="7" customFormat="1" ht="15.75" customHeight="1">
      <c r="B23" s="6"/>
      <c r="I23" s="23"/>
      <c r="J23" s="23"/>
    </row>
    <row r="24" spans="1:13" s="9" customFormat="1"/>
    <row r="25" spans="1:13" s="9" customFormat="1" ht="15.75">
      <c r="B25" s="6"/>
      <c r="C25" s="6"/>
      <c r="D25" s="6"/>
      <c r="I25" s="23"/>
      <c r="J25" s="23"/>
    </row>
  </sheetData>
  <mergeCells count="22">
    <mergeCell ref="I25:J25"/>
    <mergeCell ref="D7:D9"/>
    <mergeCell ref="E7:E9"/>
    <mergeCell ref="F7:F9"/>
    <mergeCell ref="H7:H9"/>
    <mergeCell ref="I7:I9"/>
    <mergeCell ref="J7:J9"/>
    <mergeCell ref="I21:J21"/>
    <mergeCell ref="I23:J23"/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showGridLines="0" tabSelected="1" workbookViewId="0">
      <selection activeCell="S19" sqref="S19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9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4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8" s="1" customFormat="1" ht="15.7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8" s="2" customFormat="1" ht="15.75">
      <c r="A3" s="24" t="s">
        <v>60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8">
      <c r="K5" s="25" t="s">
        <v>59</v>
      </c>
      <c r="L5" s="25"/>
      <c r="M5" s="25"/>
      <c r="R5" s="4"/>
    </row>
    <row r="6" spans="1:18" s="5" customFormat="1" ht="13.5" customHeight="1">
      <c r="A6" s="22" t="s">
        <v>58</v>
      </c>
      <c r="B6" s="22" t="s">
        <v>57</v>
      </c>
      <c r="C6" s="22" t="s">
        <v>56</v>
      </c>
      <c r="D6" s="26" t="s">
        <v>55</v>
      </c>
      <c r="E6" s="26"/>
      <c r="F6" s="26"/>
      <c r="G6" s="22" t="s">
        <v>54</v>
      </c>
      <c r="H6" s="26" t="s">
        <v>53</v>
      </c>
      <c r="I6" s="26"/>
      <c r="J6" s="26"/>
      <c r="K6" s="26"/>
      <c r="L6" s="26"/>
      <c r="M6" s="26"/>
    </row>
    <row r="7" spans="1:18" s="5" customFormat="1" ht="25.5" customHeight="1">
      <c r="A7" s="22"/>
      <c r="B7" s="22"/>
      <c r="C7" s="22"/>
      <c r="D7" s="22" t="s">
        <v>52</v>
      </c>
      <c r="E7" s="22" t="s">
        <v>51</v>
      </c>
      <c r="F7" s="22" t="s">
        <v>50</v>
      </c>
      <c r="G7" s="22"/>
      <c r="H7" s="22" t="s">
        <v>49</v>
      </c>
      <c r="I7" s="22" t="s">
        <v>48</v>
      </c>
      <c r="J7" s="22" t="s">
        <v>47</v>
      </c>
      <c r="K7" s="22" t="s">
        <v>46</v>
      </c>
      <c r="L7" s="22" t="s">
        <v>45</v>
      </c>
      <c r="M7" s="22" t="s">
        <v>44</v>
      </c>
    </row>
    <row r="8" spans="1:18" s="5" customForma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8" s="5" customFormat="1" ht="49.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8" ht="25.5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18" si="1">D10</f>
        <v>60167980</v>
      </c>
      <c r="I10" s="12">
        <f t="shared" ref="I10:I18" si="2">H10*0.1</f>
        <v>6016798</v>
      </c>
      <c r="J10" s="12">
        <f t="shared" ref="J10:J18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9">
        <f t="shared" si="4"/>
        <v>4000</v>
      </c>
      <c r="M14" s="11"/>
    </row>
    <row r="15" spans="1:18" ht="25.5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9">
        <f t="shared" si="4"/>
        <v>0</v>
      </c>
      <c r="M15" s="11"/>
    </row>
    <row r="16" spans="1:18" ht="25.5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9">
        <f>H16/357080</f>
        <v>3500</v>
      </c>
      <c r="M16" s="12"/>
    </row>
    <row r="17" spans="1:13" ht="25.5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97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>J17</f>
        <v>1992506400</v>
      </c>
      <c r="L17" s="19">
        <f>H17/1428320</f>
        <v>1550</v>
      </c>
      <c r="M17" s="12">
        <v>44444500</v>
      </c>
    </row>
    <row r="18" spans="1:13" ht="25.5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98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>J18</f>
        <v>2378152800</v>
      </c>
      <c r="L18" s="12">
        <f>H18/1428320</f>
        <v>1850</v>
      </c>
      <c r="M18" s="20">
        <v>53055000</v>
      </c>
    </row>
    <row r="19" spans="1:13" ht="25.5">
      <c r="A19" s="17">
        <v>2018</v>
      </c>
      <c r="B19" s="16" t="s">
        <v>77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98</v>
      </c>
      <c r="H19" s="12">
        <f t="shared" ref="H19:H20" si="5">D19</f>
        <v>4399225600</v>
      </c>
      <c r="I19" s="12">
        <v>216909693</v>
      </c>
      <c r="J19" s="12">
        <f t="shared" ref="J19:J20" si="6">H19-I19</f>
        <v>4182315907</v>
      </c>
      <c r="K19" s="12">
        <f>J19</f>
        <v>4182315907</v>
      </c>
      <c r="L19" s="12">
        <f>H19/(1428320*2)</f>
        <v>1540</v>
      </c>
      <c r="M19" s="20"/>
    </row>
    <row r="20" spans="1:13" s="7" customFormat="1" ht="25.5">
      <c r="A20" s="17">
        <v>2019</v>
      </c>
      <c r="B20" s="16" t="s">
        <v>109</v>
      </c>
      <c r="C20" s="15">
        <v>14962942930.07</v>
      </c>
      <c r="D20" s="14">
        <v>12723474560</v>
      </c>
      <c r="E20" s="14"/>
      <c r="F20" s="14">
        <f>C20-D20-E20</f>
        <v>2239468370.0699997</v>
      </c>
      <c r="G20" s="13" t="s">
        <v>103</v>
      </c>
      <c r="H20" s="12">
        <f t="shared" si="5"/>
        <v>12723474560</v>
      </c>
      <c r="I20" s="12">
        <v>650193583.79999995</v>
      </c>
      <c r="J20" s="21">
        <f t="shared" si="6"/>
        <v>12073280976.200001</v>
      </c>
      <c r="K20" s="12">
        <v>6488943520</v>
      </c>
      <c r="L20" s="12">
        <f>H20/(1428320*2)</f>
        <v>4454</v>
      </c>
      <c r="M20" s="20"/>
    </row>
    <row r="21" spans="1:13" s="7" customFormat="1" ht="15" customHeight="1">
      <c r="B21" s="6"/>
      <c r="I21" s="23"/>
      <c r="J21" s="23"/>
    </row>
    <row r="22" spans="1:13" s="7" customFormat="1" ht="15.75">
      <c r="B22" s="10"/>
    </row>
    <row r="23" spans="1:13" s="7" customFormat="1" ht="15.75" customHeight="1">
      <c r="B23" s="6"/>
      <c r="I23" s="23"/>
      <c r="J23" s="23"/>
    </row>
    <row r="24" spans="1:13" s="9" customFormat="1"/>
    <row r="25" spans="1:13" s="9" customFormat="1" ht="15.75">
      <c r="B25" s="6"/>
      <c r="C25" s="6"/>
      <c r="D25" s="6"/>
      <c r="I25" s="23"/>
      <c r="J25" s="23"/>
    </row>
  </sheetData>
  <mergeCells count="22">
    <mergeCell ref="I21:J21"/>
    <mergeCell ref="I23:J23"/>
    <mergeCell ref="I25:J25"/>
    <mergeCell ref="L7:L9"/>
    <mergeCell ref="J7:J9"/>
    <mergeCell ref="K7:K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</mergeCells>
  <pageMargins left="0.39370078740157483" right="0.19685039370078741" top="0.74803149606299213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узб</vt:lpstr>
      <vt:lpstr>рус</vt:lpstr>
      <vt:lpstr>анг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2018-06-29T03:06:41Z</cp:lastPrinted>
  <dcterms:created xsi:type="dcterms:W3CDTF">2016-08-29T14:27:48Z</dcterms:created>
  <dcterms:modified xsi:type="dcterms:W3CDTF">2020-07-08T04:13:10Z</dcterms:modified>
</cp:coreProperties>
</file>