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1" sheetId="8" r:id="rId1"/>
  </sheets>
  <definedNames>
    <definedName name="_xlnm.Print_Titles" localSheetId="0">'2021'!$5:$6</definedName>
    <definedName name="_xlnm.Print_Area" localSheetId="0">'2021'!$A$1:$I$59</definedName>
  </definedNames>
  <calcPr calcId="125725"/>
</workbook>
</file>

<file path=xl/calcChain.xml><?xml version="1.0" encoding="utf-8"?>
<calcChain xmlns="http://schemas.openxmlformats.org/spreadsheetml/2006/main">
  <c r="G59" i="8"/>
  <c r="H59"/>
  <c r="I59"/>
  <c r="I58"/>
  <c r="H58"/>
  <c r="G58"/>
  <c r="I57"/>
  <c r="H57"/>
  <c r="G57"/>
  <c r="G56"/>
  <c r="I55"/>
  <c r="H55"/>
  <c r="G55"/>
  <c r="G54"/>
  <c r="I53"/>
  <c r="H53"/>
  <c r="G53"/>
  <c r="I52"/>
  <c r="G52"/>
  <c r="I51"/>
  <c r="G51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2"/>
  <c r="H32"/>
  <c r="G32"/>
  <c r="I31"/>
  <c r="H31"/>
  <c r="G31"/>
  <c r="I30"/>
  <c r="H30"/>
  <c r="G30"/>
  <c r="I27"/>
  <c r="H27"/>
  <c r="G27"/>
  <c r="I26"/>
  <c r="H26"/>
  <c r="G26"/>
  <c r="I20"/>
  <c r="H20"/>
  <c r="G20"/>
  <c r="I19"/>
  <c r="H19"/>
  <c r="G19"/>
  <c r="G18"/>
  <c r="I17"/>
  <c r="H17"/>
  <c r="G17"/>
  <c r="G16"/>
  <c r="I15"/>
  <c r="H15"/>
  <c r="G15"/>
  <c r="I14"/>
  <c r="H14"/>
  <c r="G14"/>
  <c r="I13"/>
  <c r="H13"/>
  <c r="G13"/>
  <c r="I12"/>
  <c r="H12"/>
  <c r="G12"/>
  <c r="I11"/>
  <c r="H11"/>
  <c r="G11"/>
  <c r="G10"/>
  <c r="I9"/>
  <c r="H9"/>
  <c r="G9"/>
  <c r="I8"/>
  <c r="H8"/>
  <c r="G8"/>
  <c r="I7"/>
  <c r="H7"/>
  <c r="G7"/>
</calcChain>
</file>

<file path=xl/sharedStrings.xml><?xml version="1.0" encoding="utf-8"?>
<sst xmlns="http://schemas.openxmlformats.org/spreadsheetml/2006/main" count="285" uniqueCount="164">
  <si>
    <t>Наименование</t>
  </si>
  <si>
    <t>Ед.              изм.</t>
  </si>
  <si>
    <t>Объем продукции (работ, услуг) в оптовых ценах предприятий без НДС и акциза: в сопостовимых ценах</t>
  </si>
  <si>
    <t>в соответствующих ценах соответствующего года</t>
  </si>
  <si>
    <t>Спирт пищевой</t>
  </si>
  <si>
    <t>т.дал</t>
  </si>
  <si>
    <t>Спирт технический</t>
  </si>
  <si>
    <t>Пар технологический</t>
  </si>
  <si>
    <t>т.Гкал</t>
  </si>
  <si>
    <t>Газы бражения</t>
  </si>
  <si>
    <t>Барда жидкая</t>
  </si>
  <si>
    <t>Пщеница</t>
  </si>
  <si>
    <t>Производственные мощности по производству - всего</t>
  </si>
  <si>
    <t>%</t>
  </si>
  <si>
    <t>В т.ч. за счет собственных средств</t>
  </si>
  <si>
    <t>Численность - всего:</t>
  </si>
  <si>
    <t>чел.</t>
  </si>
  <si>
    <t>в т.ч. основной деятельности</t>
  </si>
  <si>
    <t xml:space="preserve">Из них: рабочие </t>
  </si>
  <si>
    <t>служащие</t>
  </si>
  <si>
    <t>Фонд заработной платы работников (включая совместителей)</t>
  </si>
  <si>
    <t>Производительность труда</t>
  </si>
  <si>
    <t>Среднемесячная заработная плата на одного работающего</t>
  </si>
  <si>
    <t>Выручка от реализации продукции</t>
  </si>
  <si>
    <t>Акциз</t>
  </si>
  <si>
    <t>Налог на добавленную стоимость</t>
  </si>
  <si>
    <t>Чистая выручка от реализации</t>
  </si>
  <si>
    <t>Производственная себестоимость реализованной продукции, товаров, работ, услуг</t>
  </si>
  <si>
    <t>Валовой финансовый результат от реализации</t>
  </si>
  <si>
    <t>Расходы на реализацию</t>
  </si>
  <si>
    <t>Административные расходы</t>
  </si>
  <si>
    <t xml:space="preserve">Прочие операционные расходы </t>
  </si>
  <si>
    <t>Финансовый результат (прибыль или убыток) от основной производственной деятельности</t>
  </si>
  <si>
    <t>Доходы от долгосрочной аренды</t>
  </si>
  <si>
    <t xml:space="preserve">Расходы по финансовой деятельности, в виде процентов </t>
  </si>
  <si>
    <t>Финансовый результат (прибыль или убыток) от общехозяйственной деятельности</t>
  </si>
  <si>
    <t>Прочие прибыль и убыток</t>
  </si>
  <si>
    <t>Чистая прибыль</t>
  </si>
  <si>
    <t>Бизнес план</t>
  </si>
  <si>
    <t>Факт</t>
  </si>
  <si>
    <t>Производство промышленной продукции в натуральном выражении:</t>
  </si>
  <si>
    <t>Анализ основных технико-экономических показателей</t>
  </si>
  <si>
    <t>млн.сум</t>
  </si>
  <si>
    <t>тн</t>
  </si>
  <si>
    <t>Доходы от валютных курсовых разниц</t>
  </si>
  <si>
    <t>№</t>
  </si>
  <si>
    <t>Потребительские товары (включая стоимость винноводочных изделий) без НДС</t>
  </si>
  <si>
    <t>Заготовка на промпереработку:</t>
  </si>
  <si>
    <t>Капитальные вложения-всего:</t>
  </si>
  <si>
    <t>Расходы периода. Всего</t>
  </si>
  <si>
    <t>Убытки от валютных курсовых разниц</t>
  </si>
  <si>
    <t xml:space="preserve">Общий финансовый результат (прибыль или убыток) до уплаты налога на прибыль </t>
  </si>
  <si>
    <t>Отклонение , +/-</t>
  </si>
  <si>
    <t>%, выполнения</t>
  </si>
  <si>
    <t>Темп роста ,%</t>
  </si>
  <si>
    <t>т.тн</t>
  </si>
  <si>
    <t>-</t>
  </si>
  <si>
    <t>Прочие доходы от основной деятельности</t>
  </si>
  <si>
    <t>Поставка  продукции на экспорт - всего                                                                                                  в т.ч. в натуральном выражении</t>
  </si>
  <si>
    <t>тыс.долл США</t>
  </si>
  <si>
    <t xml:space="preserve">Из общего объема экспортной поставки-централизованный экспорт.                                               В т.ч. натуральным выражении      </t>
  </si>
  <si>
    <t>Продажа Центральному банку валюты</t>
  </si>
  <si>
    <t>За счет иностранных инвестиций</t>
  </si>
  <si>
    <t>Ввод в действие производственных мощностей</t>
  </si>
  <si>
    <t>не основная деятельность</t>
  </si>
  <si>
    <t xml:space="preserve">Налог на прибыль </t>
  </si>
  <si>
    <t>Ишлаб чиқарилган махсулот хажми (ҚҚС ва акциз солиғисиз):                         солиштирма нархларда</t>
  </si>
  <si>
    <t>амалдаги нархларда</t>
  </si>
  <si>
    <t>Халқ истеъмол моллари сотиш нархларда</t>
  </si>
  <si>
    <t>Ишлаб чиқарилган махсулотлар, табиий холда:</t>
  </si>
  <si>
    <t>Озуқа спирти</t>
  </si>
  <si>
    <t>Техник спирт</t>
  </si>
  <si>
    <t>Иссиқлик энергияси</t>
  </si>
  <si>
    <t>Суюқ барда</t>
  </si>
  <si>
    <t>Хом ашё</t>
  </si>
  <si>
    <t>Буғдой</t>
  </si>
  <si>
    <t>Ишлаб чиқариш қувватларидан фойдаланиш даражаси</t>
  </si>
  <si>
    <t>Озуқа спирти:натура шаклида</t>
  </si>
  <si>
    <t>фоиз шаклида</t>
  </si>
  <si>
    <t>Капитал қўйилмалар  - Жами:</t>
  </si>
  <si>
    <t>шу жумладан ўз маблағидан</t>
  </si>
  <si>
    <t>чет эл инвестицияси хисобидан</t>
  </si>
  <si>
    <t>Ходимлар сони - жами:</t>
  </si>
  <si>
    <t>шу жумладан асосий фаолиятда ишловчилар</t>
  </si>
  <si>
    <t>шу жумладан ишчилар</t>
  </si>
  <si>
    <t xml:space="preserve">ходимлар  </t>
  </si>
  <si>
    <t>Ходимларнинг иш хақи фонди (ўриндошлар билан)</t>
  </si>
  <si>
    <t>Мехнат унумдорлиги</t>
  </si>
  <si>
    <t>Бир ходимга тўғри келадиган ўртача иш хақи</t>
  </si>
  <si>
    <t>Маҳсулот (товар, иш ва хизмат) ларни сотишдан тушум</t>
  </si>
  <si>
    <t>Қўшимча қиймат солиғи</t>
  </si>
  <si>
    <t>Сотилган маҳсулот (товар, иш ва хизмат) ларнинг таннархи</t>
  </si>
  <si>
    <t xml:space="preserve">Маҳсулот (товар, иш ва хизмат) ларни сотишнинг ялпи фойдаси (зарари) </t>
  </si>
  <si>
    <t>Давр харажатлари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</si>
  <si>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</si>
  <si>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</si>
  <si>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</si>
  <si>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</si>
  <si>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>Узоқ муддатли ижарадан даромадлар</t>
  </si>
  <si>
    <t>Молиявий фаолият бўйича харажатлар, фоизлар шаклидаги</t>
  </si>
  <si>
    <t>Даромад (фойда) солиғи</t>
  </si>
  <si>
    <t>Соф фойда</t>
  </si>
  <si>
    <t>The volume of products (works, services) in the wholesale prices of enterprises without VAT and excise: at comparable prices</t>
  </si>
  <si>
    <t>In relevant prices of the corresponding year</t>
  </si>
  <si>
    <t>Consumer goods (including the cost of alcohol products) at selling prices</t>
  </si>
  <si>
    <t>Production of industrial products in physical terms:</t>
  </si>
  <si>
    <t>Potable alcohol</t>
  </si>
  <si>
    <t>Technical alcohol</t>
  </si>
  <si>
    <t>Technological steam</t>
  </si>
  <si>
    <t>Gasesoffermentation</t>
  </si>
  <si>
    <t>Liquid bard</t>
  </si>
  <si>
    <t>Blank parts for industrial processing:</t>
  </si>
  <si>
    <t>Wheat</t>
  </si>
  <si>
    <t>Production capacity for production - total</t>
  </si>
  <si>
    <t>Capital investments - Total:</t>
  </si>
  <si>
    <t>IncludingFromownfunds</t>
  </si>
  <si>
    <t>At the expense of foreign investments</t>
  </si>
  <si>
    <t>Quantity - total:</t>
  </si>
  <si>
    <t>Including main actrivity</t>
  </si>
  <si>
    <t>Out of them: workers</t>
  </si>
  <si>
    <t>employees</t>
  </si>
  <si>
    <t>The wage fund of employees (including part-time employees)</t>
  </si>
  <si>
    <t>Productivityoflabor</t>
  </si>
  <si>
    <t>Average monthly salary per employee</t>
  </si>
  <si>
    <t>Proceeds from the sale of products</t>
  </si>
  <si>
    <t>Excisetax</t>
  </si>
  <si>
    <t>VAT</t>
  </si>
  <si>
    <t>Netsalesrevenue</t>
  </si>
  <si>
    <t>The production cost of sold goods, products, works, services</t>
  </si>
  <si>
    <t>Gross financial result from the sale</t>
  </si>
  <si>
    <t>The Expenses of the period. Whole</t>
  </si>
  <si>
    <t>Administrative costs</t>
  </si>
  <si>
    <t>Otheroperationalcosts</t>
  </si>
  <si>
    <t>Sales cost</t>
  </si>
  <si>
    <t>Other profit from the main activity</t>
  </si>
  <si>
    <t>Financial result (profit or loss) from the main production activity</t>
  </si>
  <si>
    <t>Incoms from long-term lease</t>
  </si>
  <si>
    <t>Income from financial activities, in the form of interest</t>
  </si>
  <si>
    <t>Expenditures on financial activities, in the form of interest</t>
  </si>
  <si>
    <t>Incomefromfinancialactivities</t>
  </si>
  <si>
    <t>Otherprofitandloss</t>
  </si>
  <si>
    <t>Financial result (profit or loss) from general economic activities</t>
  </si>
  <si>
    <t>IncomeTax</t>
  </si>
  <si>
    <t>Netprofit</t>
  </si>
  <si>
    <t>Асосий фаолиятнинг фойдаси (зарари)</t>
  </si>
  <si>
    <t>Валюта курси фаркидан даромадлар</t>
  </si>
  <si>
    <t>Валюта курси фаркидан зарарлар</t>
  </si>
  <si>
    <t>Умумхужалик фаолиятининг фойдаси (зарари)</t>
  </si>
  <si>
    <t>Бошка фойда ва зарарлар</t>
  </si>
  <si>
    <t>Даромад солигини тулагунга кадар фойда (зарар)</t>
  </si>
  <si>
    <t>Экспорт</t>
  </si>
  <si>
    <t>Марказий банкка валютани сотиш</t>
  </si>
  <si>
    <t>Умумий экспорт хажмидан-марказлашган экспорт</t>
  </si>
  <si>
    <t>Ишлаб чикариш кувватларини жорий килиш</t>
  </si>
  <si>
    <t>асосий фаолият булмаган</t>
  </si>
  <si>
    <t>Supply of products for export - total: incl. in kind</t>
  </si>
  <si>
    <t xml:space="preserve">Of the total export supply, centralized export. Including in kind
</t>
  </si>
  <si>
    <t xml:space="preserve">Commissioning of production facilities
</t>
  </si>
  <si>
    <t>not main activity</t>
  </si>
  <si>
    <t>Selling currency to the Central Bank</t>
  </si>
  <si>
    <t xml:space="preserve">Foreign exchange gains
</t>
  </si>
  <si>
    <t>по бизнес-плану АО"BIOKIMYO" за  1 полугодие 2022 год</t>
  </si>
  <si>
    <t>за 1 полугодие 2022 год</t>
  </si>
  <si>
    <t>Факт за 1 полугодие 2022 год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</si>
</sst>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0.0"/>
    <numFmt numFmtId="166" formatCode="_-* #,##0.0_р_._-;\-* #,##0.0_р_._-;_-* &quot;-&quot;??_р_._-;_-@_-"/>
    <numFmt numFmtId="167" formatCode="_-* #,##0_р_._-;\-* #,##0_р_._-;_-* &quot;-&quot;??_р_._-;_-@_-"/>
    <numFmt numFmtId="168" formatCode="#,##0.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" fontId="2" fillId="2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6" fontId="3" fillId="0" borderId="0" xfId="1" applyNumberFormat="1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" fontId="3" fillId="0" borderId="0" xfId="0" applyNumberFormat="1" applyFont="1"/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167" fontId="3" fillId="0" borderId="0" xfId="1" applyNumberFormat="1" applyFont="1" applyBorder="1" applyAlignment="1">
      <alignment horizontal="center" vertical="center"/>
    </xf>
    <xf numFmtId="167" fontId="3" fillId="0" borderId="0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1" applyNumberFormat="1" applyFont="1"/>
    <xf numFmtId="167" fontId="3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7" fontId="4" fillId="0" borderId="0" xfId="1" applyNumberFormat="1" applyFont="1" applyAlignment="1">
      <alignment horizontal="center"/>
    </xf>
    <xf numFmtId="166" fontId="4" fillId="0" borderId="0" xfId="1" applyNumberFormat="1" applyFont="1" applyAlignment="1"/>
    <xf numFmtId="167" fontId="4" fillId="0" borderId="0" xfId="1" applyNumberFormat="1" applyFont="1" applyAlignment="1">
      <alignment horizontal="center" vertical="center"/>
    </xf>
    <xf numFmtId="1" fontId="4" fillId="0" borderId="0" xfId="0" applyNumberFormat="1" applyFont="1" applyBorder="1" applyAlignment="1">
      <alignment horizontal="center"/>
    </xf>
    <xf numFmtId="168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 indent="1"/>
    </xf>
    <xf numFmtId="168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/>
    <xf numFmtId="1" fontId="4" fillId="3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3" fillId="4" borderId="1" xfId="1" applyNumberFormat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7" fontId="3" fillId="4" borderId="2" xfId="1" applyNumberFormat="1" applyFont="1" applyFill="1" applyBorder="1" applyAlignment="1">
      <alignment horizontal="center" vertical="top" wrapText="1"/>
    </xf>
    <xf numFmtId="167" fontId="3" fillId="4" borderId="3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66"/>
  <sheetViews>
    <sheetView showZeros="0" tabSelected="1" view="pageBreakPreview" topLeftCell="A46" zoomScaleNormal="100" zoomScaleSheetLayoutView="100" workbookViewId="0">
      <selection activeCell="U54" sqref="U54"/>
    </sheetView>
  </sheetViews>
  <sheetFormatPr defaultRowHeight="14.25"/>
  <cols>
    <col min="1" max="1" width="4" style="27" bestFit="1" customWidth="1"/>
    <col min="2" max="2" width="54.5703125" style="8" customWidth="1"/>
    <col min="3" max="3" width="17.5703125" style="8" bestFit="1" customWidth="1"/>
    <col min="4" max="4" width="17.42578125" style="8" customWidth="1"/>
    <col min="5" max="5" width="14.140625" style="28" bestFit="1" customWidth="1"/>
    <col min="6" max="6" width="13.28515625" style="3" bestFit="1" customWidth="1"/>
    <col min="7" max="7" width="18.42578125" style="3" bestFit="1" customWidth="1"/>
    <col min="8" max="8" width="18" style="3" bestFit="1" customWidth="1"/>
    <col min="9" max="9" width="17" style="29" bestFit="1" customWidth="1"/>
    <col min="10" max="10" width="9.140625" style="8"/>
    <col min="11" max="12" width="0" style="8" hidden="1" customWidth="1"/>
    <col min="13" max="13" width="57.85546875" style="8" hidden="1" customWidth="1"/>
    <col min="14" max="15" width="0" style="8" hidden="1" customWidth="1"/>
    <col min="16" max="16" width="44.5703125" style="8" hidden="1" customWidth="1"/>
    <col min="17" max="17" width="49.5703125" style="8" hidden="1" customWidth="1"/>
    <col min="18" max="16384" width="9.140625" style="8"/>
  </cols>
  <sheetData>
    <row r="2" spans="1:17">
      <c r="A2" s="58" t="s">
        <v>41</v>
      </c>
      <c r="B2" s="58"/>
      <c r="C2" s="58"/>
      <c r="D2" s="58"/>
      <c r="E2" s="58"/>
      <c r="F2" s="58"/>
      <c r="G2" s="58"/>
      <c r="H2" s="58"/>
      <c r="I2" s="58"/>
    </row>
    <row r="3" spans="1:17">
      <c r="A3" s="58" t="s">
        <v>161</v>
      </c>
      <c r="B3" s="58"/>
      <c r="C3" s="58"/>
      <c r="D3" s="58"/>
      <c r="E3" s="58"/>
      <c r="F3" s="58"/>
      <c r="G3" s="58"/>
      <c r="H3" s="58"/>
      <c r="I3" s="58"/>
    </row>
    <row r="4" spans="1:17">
      <c r="A4" s="55"/>
      <c r="B4" s="55"/>
      <c r="C4" s="55"/>
      <c r="D4" s="55"/>
      <c r="E4" s="31"/>
      <c r="F4" s="32"/>
      <c r="G4" s="32"/>
      <c r="H4" s="32"/>
      <c r="I4" s="33"/>
    </row>
    <row r="5" spans="1:17">
      <c r="A5" s="59" t="s">
        <v>45</v>
      </c>
      <c r="B5" s="59" t="s">
        <v>0</v>
      </c>
      <c r="C5" s="59" t="s">
        <v>1</v>
      </c>
      <c r="D5" s="62" t="s">
        <v>163</v>
      </c>
      <c r="E5" s="60" t="s">
        <v>162</v>
      </c>
      <c r="F5" s="60"/>
      <c r="G5" s="64" t="s">
        <v>52</v>
      </c>
      <c r="H5" s="61" t="s">
        <v>53</v>
      </c>
      <c r="I5" s="60" t="s">
        <v>54</v>
      </c>
    </row>
    <row r="6" spans="1:17">
      <c r="A6" s="59"/>
      <c r="B6" s="59"/>
      <c r="C6" s="59"/>
      <c r="D6" s="63"/>
      <c r="E6" s="56" t="s">
        <v>38</v>
      </c>
      <c r="F6" s="57" t="s">
        <v>39</v>
      </c>
      <c r="G6" s="65"/>
      <c r="H6" s="61"/>
      <c r="I6" s="60"/>
    </row>
    <row r="7" spans="1:17" ht="45">
      <c r="A7" s="9">
        <v>1</v>
      </c>
      <c r="B7" s="5" t="s">
        <v>2</v>
      </c>
      <c r="C7" s="10" t="s">
        <v>42</v>
      </c>
      <c r="D7" s="11">
        <v>110843.981</v>
      </c>
      <c r="E7" s="11">
        <v>112693.38800000001</v>
      </c>
      <c r="F7" s="11">
        <v>113299.04</v>
      </c>
      <c r="G7" s="53">
        <f>F7-E7</f>
        <v>605.65199999998731</v>
      </c>
      <c r="H7" s="35">
        <f>F7/E7*100</f>
        <v>100.5374334827878</v>
      </c>
      <c r="I7" s="35">
        <f>F7/D7*100</f>
        <v>102.21487804556568</v>
      </c>
      <c r="L7" s="42">
        <v>1</v>
      </c>
      <c r="M7" s="5" t="s">
        <v>66</v>
      </c>
      <c r="O7" s="43">
        <v>1</v>
      </c>
      <c r="P7" s="5" t="s">
        <v>2</v>
      </c>
      <c r="Q7" s="47" t="s">
        <v>102</v>
      </c>
    </row>
    <row r="8" spans="1:17" ht="28.5">
      <c r="A8" s="9">
        <v>2</v>
      </c>
      <c r="B8" s="5" t="s">
        <v>3</v>
      </c>
      <c r="C8" s="10" t="s">
        <v>42</v>
      </c>
      <c r="D8" s="11">
        <v>100019.789</v>
      </c>
      <c r="E8" s="11">
        <v>112693.38800000001</v>
      </c>
      <c r="F8" s="11">
        <v>123407.735</v>
      </c>
      <c r="G8" s="53">
        <f t="shared" ref="G8:G58" si="0">F8-E8</f>
        <v>10714.346999999994</v>
      </c>
      <c r="H8" s="35">
        <f t="shared" ref="H8:H58" si="1">F8/E8*100</f>
        <v>109.50752052995337</v>
      </c>
      <c r="I8" s="35">
        <f t="shared" ref="I8:I58" si="2">F8/D8*100</f>
        <v>123.38331867506737</v>
      </c>
      <c r="L8" s="42">
        <v>2</v>
      </c>
      <c r="M8" s="5" t="s">
        <v>67</v>
      </c>
      <c r="O8" s="43">
        <v>2</v>
      </c>
      <c r="P8" s="5" t="s">
        <v>3</v>
      </c>
      <c r="Q8" s="47" t="s">
        <v>103</v>
      </c>
    </row>
    <row r="9" spans="1:17" ht="42.75">
      <c r="A9" s="9">
        <v>3</v>
      </c>
      <c r="B9" s="5" t="s">
        <v>46</v>
      </c>
      <c r="C9" s="10" t="s">
        <v>42</v>
      </c>
      <c r="D9" s="11">
        <v>3510.4580000000001</v>
      </c>
      <c r="E9" s="11">
        <v>3554.68</v>
      </c>
      <c r="F9" s="11">
        <v>3873.864</v>
      </c>
      <c r="G9" s="53">
        <f t="shared" si="0"/>
        <v>319.1840000000002</v>
      </c>
      <c r="H9" s="35">
        <f t="shared" si="1"/>
        <v>108.97926114305649</v>
      </c>
      <c r="I9" s="35">
        <f t="shared" si="2"/>
        <v>110.35209650706545</v>
      </c>
      <c r="L9" s="42">
        <v>3</v>
      </c>
      <c r="M9" s="5" t="s">
        <v>68</v>
      </c>
      <c r="O9" s="43">
        <v>3</v>
      </c>
      <c r="P9" s="5" t="s">
        <v>46</v>
      </c>
      <c r="Q9" s="47" t="s">
        <v>104</v>
      </c>
    </row>
    <row r="10" spans="1:17" ht="28.5">
      <c r="A10" s="9">
        <v>4</v>
      </c>
      <c r="B10" s="5" t="s">
        <v>40</v>
      </c>
      <c r="C10" s="10"/>
      <c r="D10" s="11"/>
      <c r="E10" s="11"/>
      <c r="F10" s="11"/>
      <c r="G10" s="53">
        <f t="shared" si="0"/>
        <v>0</v>
      </c>
      <c r="H10" s="35"/>
      <c r="I10" s="35"/>
      <c r="L10" s="42">
        <v>4</v>
      </c>
      <c r="M10" s="5" t="s">
        <v>69</v>
      </c>
      <c r="O10" s="43">
        <v>4</v>
      </c>
      <c r="P10" s="5" t="s">
        <v>40</v>
      </c>
      <c r="Q10" s="47" t="s">
        <v>105</v>
      </c>
    </row>
    <row r="11" spans="1:17" ht="15">
      <c r="A11" s="9"/>
      <c r="B11" s="5" t="s">
        <v>4</v>
      </c>
      <c r="C11" s="10" t="s">
        <v>5</v>
      </c>
      <c r="D11" s="11">
        <v>709</v>
      </c>
      <c r="E11" s="11">
        <v>735</v>
      </c>
      <c r="F11" s="11">
        <v>735.2</v>
      </c>
      <c r="G11" s="53">
        <f t="shared" si="0"/>
        <v>0.20000000000004547</v>
      </c>
      <c r="H11" s="35">
        <f t="shared" si="1"/>
        <v>100.02721088435376</v>
      </c>
      <c r="I11" s="35">
        <f t="shared" si="2"/>
        <v>103.69534555712272</v>
      </c>
      <c r="J11" s="12"/>
      <c r="L11" s="42"/>
      <c r="M11" s="5" t="s">
        <v>70</v>
      </c>
      <c r="O11" s="43"/>
      <c r="P11" s="5" t="s">
        <v>4</v>
      </c>
      <c r="Q11" s="47" t="s">
        <v>106</v>
      </c>
    </row>
    <row r="12" spans="1:17" ht="15">
      <c r="A12" s="9"/>
      <c r="B12" s="5" t="s">
        <v>6</v>
      </c>
      <c r="C12" s="10" t="s">
        <v>5</v>
      </c>
      <c r="D12" s="11">
        <v>39.6</v>
      </c>
      <c r="E12" s="11">
        <v>28</v>
      </c>
      <c r="F12" s="11">
        <v>28</v>
      </c>
      <c r="G12" s="53">
        <f t="shared" si="0"/>
        <v>0</v>
      </c>
      <c r="H12" s="35">
        <f t="shared" si="1"/>
        <v>100</v>
      </c>
      <c r="I12" s="35">
        <f t="shared" si="2"/>
        <v>70.707070707070713</v>
      </c>
      <c r="J12" s="12"/>
      <c r="L12" s="42"/>
      <c r="M12" s="5" t="s">
        <v>71</v>
      </c>
      <c r="O12" s="43"/>
      <c r="P12" s="5" t="s">
        <v>6</v>
      </c>
      <c r="Q12" s="47" t="s">
        <v>107</v>
      </c>
    </row>
    <row r="13" spans="1:17" ht="15">
      <c r="A13" s="9"/>
      <c r="B13" s="5" t="s">
        <v>7</v>
      </c>
      <c r="C13" s="10" t="s">
        <v>8</v>
      </c>
      <c r="D13" s="11">
        <v>2.52</v>
      </c>
      <c r="E13" s="11">
        <v>1.32</v>
      </c>
      <c r="F13" s="11">
        <v>1.4</v>
      </c>
      <c r="G13" s="53">
        <f t="shared" si="0"/>
        <v>7.9999999999999849E-2</v>
      </c>
      <c r="H13" s="35">
        <f t="shared" si="1"/>
        <v>106.06060606060606</v>
      </c>
      <c r="I13" s="35">
        <f t="shared" si="2"/>
        <v>55.55555555555555</v>
      </c>
      <c r="J13" s="12"/>
      <c r="L13" s="42"/>
      <c r="M13" s="5" t="s">
        <v>72</v>
      </c>
      <c r="O13" s="43"/>
      <c r="P13" s="5" t="s">
        <v>7</v>
      </c>
      <c r="Q13" s="47" t="s">
        <v>108</v>
      </c>
    </row>
    <row r="14" spans="1:17" ht="15">
      <c r="A14" s="9"/>
      <c r="B14" s="5" t="s">
        <v>9</v>
      </c>
      <c r="C14" s="10" t="s">
        <v>55</v>
      </c>
      <c r="D14" s="11">
        <v>1.627</v>
      </c>
      <c r="E14" s="11">
        <v>1.5</v>
      </c>
      <c r="F14" s="11">
        <v>2.06</v>
      </c>
      <c r="G14" s="53">
        <f t="shared" si="0"/>
        <v>0.56000000000000005</v>
      </c>
      <c r="H14" s="35">
        <f t="shared" si="1"/>
        <v>137.33333333333334</v>
      </c>
      <c r="I14" s="35">
        <f t="shared" si="2"/>
        <v>126.61339889366934</v>
      </c>
      <c r="J14" s="12"/>
      <c r="L14" s="42"/>
      <c r="M14" s="5" t="s">
        <v>9</v>
      </c>
      <c r="O14" s="43"/>
      <c r="P14" s="5" t="s">
        <v>9</v>
      </c>
      <c r="Q14" s="47" t="s">
        <v>109</v>
      </c>
    </row>
    <row r="15" spans="1:17" ht="15">
      <c r="A15" s="9"/>
      <c r="B15" s="5" t="s">
        <v>10</v>
      </c>
      <c r="C15" s="10" t="s">
        <v>55</v>
      </c>
      <c r="D15" s="11">
        <v>76.147999999999996</v>
      </c>
      <c r="E15" s="11">
        <v>77.44</v>
      </c>
      <c r="F15" s="11">
        <v>79.34</v>
      </c>
      <c r="G15" s="53">
        <f t="shared" si="0"/>
        <v>1.9000000000000057</v>
      </c>
      <c r="H15" s="35">
        <f t="shared" si="1"/>
        <v>102.45351239669422</v>
      </c>
      <c r="I15" s="35">
        <f t="shared" si="2"/>
        <v>104.19183694909913</v>
      </c>
      <c r="J15" s="12"/>
      <c r="L15" s="42"/>
      <c r="M15" s="5" t="s">
        <v>73</v>
      </c>
      <c r="O15" s="43"/>
      <c r="P15" s="5" t="s">
        <v>10</v>
      </c>
      <c r="Q15" s="47" t="s">
        <v>110</v>
      </c>
    </row>
    <row r="16" spans="1:17" ht="15">
      <c r="A16" s="9">
        <v>5</v>
      </c>
      <c r="B16" s="5" t="s">
        <v>47</v>
      </c>
      <c r="C16" s="10"/>
      <c r="D16" s="11"/>
      <c r="E16" s="11"/>
      <c r="F16" s="11"/>
      <c r="G16" s="53">
        <f t="shared" si="0"/>
        <v>0</v>
      </c>
      <c r="H16" s="35"/>
      <c r="I16" s="35"/>
      <c r="L16" s="42">
        <v>5</v>
      </c>
      <c r="M16" s="5" t="s">
        <v>74</v>
      </c>
      <c r="O16" s="43">
        <v>5</v>
      </c>
      <c r="P16" s="5" t="s">
        <v>47</v>
      </c>
      <c r="Q16" s="47" t="s">
        <v>111</v>
      </c>
    </row>
    <row r="17" spans="1:17" ht="15">
      <c r="A17" s="9"/>
      <c r="B17" s="5" t="s">
        <v>11</v>
      </c>
      <c r="C17" s="10" t="s">
        <v>43</v>
      </c>
      <c r="D17" s="11">
        <v>22310.5</v>
      </c>
      <c r="E17" s="11">
        <v>24313.8</v>
      </c>
      <c r="F17" s="11">
        <v>20418.759999999998</v>
      </c>
      <c r="G17" s="53">
        <f t="shared" si="0"/>
        <v>-3895.0400000000009</v>
      </c>
      <c r="H17" s="35">
        <f t="shared" si="1"/>
        <v>83.980126512515511</v>
      </c>
      <c r="I17" s="35">
        <f t="shared" si="2"/>
        <v>91.520853409829456</v>
      </c>
      <c r="L17" s="42"/>
      <c r="M17" s="5" t="s">
        <v>75</v>
      </c>
      <c r="O17" s="43"/>
      <c r="P17" s="5" t="s">
        <v>11</v>
      </c>
      <c r="Q17" s="47" t="s">
        <v>112</v>
      </c>
    </row>
    <row r="18" spans="1:17" ht="28.5">
      <c r="A18" s="9">
        <v>6</v>
      </c>
      <c r="B18" s="5" t="s">
        <v>12</v>
      </c>
      <c r="C18" s="10"/>
      <c r="D18" s="11"/>
      <c r="E18" s="11"/>
      <c r="F18" s="11"/>
      <c r="G18" s="53">
        <f t="shared" si="0"/>
        <v>0</v>
      </c>
      <c r="H18" s="35"/>
      <c r="I18" s="35"/>
      <c r="L18" s="42">
        <v>6</v>
      </c>
      <c r="M18" s="5" t="s">
        <v>76</v>
      </c>
      <c r="O18" s="43">
        <v>6</v>
      </c>
      <c r="P18" s="5" t="s">
        <v>12</v>
      </c>
      <c r="Q18" s="47" t="s">
        <v>113</v>
      </c>
    </row>
    <row r="19" spans="1:17" ht="15">
      <c r="A19" s="9"/>
      <c r="B19" s="5" t="s">
        <v>4</v>
      </c>
      <c r="C19" s="10" t="s">
        <v>5</v>
      </c>
      <c r="D19" s="11">
        <v>934</v>
      </c>
      <c r="E19" s="11">
        <v>934</v>
      </c>
      <c r="F19" s="11">
        <v>934</v>
      </c>
      <c r="G19" s="53">
        <f t="shared" si="0"/>
        <v>0</v>
      </c>
      <c r="H19" s="35">
        <f t="shared" si="1"/>
        <v>100</v>
      </c>
      <c r="I19" s="35">
        <f t="shared" si="2"/>
        <v>100</v>
      </c>
      <c r="L19" s="42"/>
      <c r="M19" s="5" t="s">
        <v>77</v>
      </c>
      <c r="O19" s="43"/>
      <c r="P19" s="5" t="s">
        <v>4</v>
      </c>
      <c r="Q19" s="47" t="s">
        <v>106</v>
      </c>
    </row>
    <row r="20" spans="1:17" ht="15">
      <c r="A20" s="9"/>
      <c r="B20" s="5" t="s">
        <v>4</v>
      </c>
      <c r="C20" s="10" t="s">
        <v>13</v>
      </c>
      <c r="D20" s="11">
        <v>75.910064239828685</v>
      </c>
      <c r="E20" s="11">
        <v>78.693790149892934</v>
      </c>
      <c r="F20" s="11">
        <v>78.715203426124205</v>
      </c>
      <c r="G20" s="53">
        <f t="shared" si="0"/>
        <v>2.1413276231271539E-2</v>
      </c>
      <c r="H20" s="35">
        <f t="shared" si="1"/>
        <v>100.02721088435376</v>
      </c>
      <c r="I20" s="35">
        <f t="shared" si="2"/>
        <v>103.69534555712272</v>
      </c>
      <c r="L20" s="42"/>
      <c r="M20" s="5" t="s">
        <v>78</v>
      </c>
      <c r="O20" s="43"/>
      <c r="P20" s="5" t="s">
        <v>4</v>
      </c>
      <c r="Q20" s="47" t="s">
        <v>106</v>
      </c>
    </row>
    <row r="21" spans="1:17" ht="28.5">
      <c r="A21" s="9">
        <v>7</v>
      </c>
      <c r="B21" s="5" t="s">
        <v>58</v>
      </c>
      <c r="C21" s="36" t="s">
        <v>59</v>
      </c>
      <c r="D21" s="11" t="s">
        <v>56</v>
      </c>
      <c r="E21" s="11" t="s">
        <v>56</v>
      </c>
      <c r="F21" s="11" t="s">
        <v>56</v>
      </c>
      <c r="G21" s="53"/>
      <c r="H21" s="35"/>
      <c r="I21" s="35"/>
      <c r="M21" s="8" t="s">
        <v>150</v>
      </c>
      <c r="P21" s="5" t="s">
        <v>58</v>
      </c>
      <c r="Q21" s="50" t="s">
        <v>155</v>
      </c>
    </row>
    <row r="22" spans="1:17" ht="15">
      <c r="A22" s="9"/>
      <c r="B22" s="5" t="s">
        <v>4</v>
      </c>
      <c r="C22" s="36" t="s">
        <v>5</v>
      </c>
      <c r="D22" s="11" t="s">
        <v>56</v>
      </c>
      <c r="E22" s="11" t="s">
        <v>56</v>
      </c>
      <c r="F22" s="11" t="s">
        <v>56</v>
      </c>
      <c r="G22" s="53"/>
      <c r="H22" s="35"/>
      <c r="I22" s="35"/>
      <c r="M22" s="5" t="s">
        <v>70</v>
      </c>
      <c r="P22" s="5" t="s">
        <v>4</v>
      </c>
      <c r="Q22" s="47" t="s">
        <v>106</v>
      </c>
    </row>
    <row r="23" spans="1:17" ht="15">
      <c r="A23" s="9"/>
      <c r="B23" s="5" t="s">
        <v>6</v>
      </c>
      <c r="C23" s="36" t="s">
        <v>5</v>
      </c>
      <c r="D23" s="11"/>
      <c r="E23" s="11"/>
      <c r="F23" s="11"/>
      <c r="G23" s="53"/>
      <c r="H23" s="35"/>
      <c r="I23" s="35"/>
      <c r="M23" s="5" t="s">
        <v>71</v>
      </c>
      <c r="P23" s="5" t="s">
        <v>6</v>
      </c>
      <c r="Q23" s="47" t="s">
        <v>107</v>
      </c>
    </row>
    <row r="24" spans="1:17" ht="42.75">
      <c r="A24" s="9"/>
      <c r="B24" s="5" t="s">
        <v>60</v>
      </c>
      <c r="C24" s="36" t="s">
        <v>59</v>
      </c>
      <c r="D24" s="11" t="s">
        <v>56</v>
      </c>
      <c r="E24" s="11" t="s">
        <v>56</v>
      </c>
      <c r="F24" s="11" t="s">
        <v>56</v>
      </c>
      <c r="G24" s="53"/>
      <c r="H24" s="35"/>
      <c r="I24" s="35"/>
      <c r="M24" s="8" t="s">
        <v>152</v>
      </c>
      <c r="P24" s="5" t="s">
        <v>60</v>
      </c>
      <c r="Q24" s="49" t="s">
        <v>156</v>
      </c>
    </row>
    <row r="25" spans="1:17">
      <c r="A25" s="9">
        <v>8</v>
      </c>
      <c r="B25" s="5" t="s">
        <v>61</v>
      </c>
      <c r="C25" s="36" t="s">
        <v>59</v>
      </c>
      <c r="D25" s="11" t="s">
        <v>56</v>
      </c>
      <c r="E25" s="11" t="s">
        <v>56</v>
      </c>
      <c r="F25" s="11" t="s">
        <v>56</v>
      </c>
      <c r="G25" s="53"/>
      <c r="H25" s="35"/>
      <c r="I25" s="35"/>
      <c r="M25" s="8" t="s">
        <v>151</v>
      </c>
      <c r="P25" s="5" t="s">
        <v>61</v>
      </c>
      <c r="Q25" s="8" t="s">
        <v>159</v>
      </c>
    </row>
    <row r="26" spans="1:17" ht="15">
      <c r="A26" s="30">
        <v>9</v>
      </c>
      <c r="B26" s="6" t="s">
        <v>48</v>
      </c>
      <c r="C26" s="10" t="s">
        <v>42</v>
      </c>
      <c r="D26" s="11">
        <v>2937.6370000000002</v>
      </c>
      <c r="E26" s="11">
        <v>7955.5410000000002</v>
      </c>
      <c r="F26" s="11">
        <v>6588.0119999999997</v>
      </c>
      <c r="G26" s="53">
        <f t="shared" si="0"/>
        <v>-1367.5290000000005</v>
      </c>
      <c r="H26" s="35">
        <f t="shared" si="1"/>
        <v>82.810358214482207</v>
      </c>
      <c r="I26" s="35">
        <f t="shared" si="2"/>
        <v>224.26228972470045</v>
      </c>
      <c r="L26" s="43">
        <v>9</v>
      </c>
      <c r="M26" s="6" t="s">
        <v>79</v>
      </c>
      <c r="O26" s="43">
        <v>9</v>
      </c>
      <c r="P26" s="6" t="s">
        <v>48</v>
      </c>
      <c r="Q26" s="47" t="s">
        <v>114</v>
      </c>
    </row>
    <row r="27" spans="1:17" ht="15">
      <c r="A27" s="9"/>
      <c r="B27" s="5" t="s">
        <v>14</v>
      </c>
      <c r="C27" s="10" t="s">
        <v>42</v>
      </c>
      <c r="D27" s="11">
        <v>1667.087</v>
      </c>
      <c r="E27" s="11">
        <v>4257.5410000000002</v>
      </c>
      <c r="F27" s="11">
        <v>6559.848</v>
      </c>
      <c r="G27" s="53">
        <f t="shared" si="0"/>
        <v>2302.3069999999998</v>
      </c>
      <c r="H27" s="35">
        <f t="shared" si="1"/>
        <v>154.0759795384237</v>
      </c>
      <c r="I27" s="35">
        <f t="shared" si="2"/>
        <v>393.49164140803691</v>
      </c>
      <c r="L27" s="42"/>
      <c r="M27" s="5" t="s">
        <v>80</v>
      </c>
      <c r="O27" s="43"/>
      <c r="P27" s="5" t="s">
        <v>14</v>
      </c>
      <c r="Q27" s="47" t="s">
        <v>115</v>
      </c>
    </row>
    <row r="28" spans="1:17" ht="15">
      <c r="A28" s="9"/>
      <c r="B28" s="5" t="s">
        <v>62</v>
      </c>
      <c r="C28" s="10" t="s">
        <v>42</v>
      </c>
      <c r="D28" s="11"/>
      <c r="E28" s="11" t="s">
        <v>56</v>
      </c>
      <c r="F28" s="11" t="s">
        <v>56</v>
      </c>
      <c r="G28" s="53"/>
      <c r="H28" s="35"/>
      <c r="I28" s="35"/>
      <c r="L28" s="42"/>
      <c r="M28" s="5" t="s">
        <v>81</v>
      </c>
      <c r="O28" s="43"/>
      <c r="P28" s="5" t="s">
        <v>62</v>
      </c>
      <c r="Q28" s="47" t="s">
        <v>116</v>
      </c>
    </row>
    <row r="29" spans="1:17" ht="30">
      <c r="A29" s="9">
        <v>10</v>
      </c>
      <c r="B29" s="5" t="s">
        <v>63</v>
      </c>
      <c r="C29" s="10" t="s">
        <v>42</v>
      </c>
      <c r="D29" s="11"/>
      <c r="E29" s="11" t="s">
        <v>56</v>
      </c>
      <c r="F29" s="11" t="s">
        <v>56</v>
      </c>
      <c r="G29" s="53"/>
      <c r="H29" s="35"/>
      <c r="I29" s="35"/>
      <c r="M29" s="8" t="s">
        <v>153</v>
      </c>
      <c r="P29" s="5" t="s">
        <v>63</v>
      </c>
      <c r="Q29" s="51" t="s">
        <v>157</v>
      </c>
    </row>
    <row r="30" spans="1:17" ht="15">
      <c r="A30" s="9">
        <v>11</v>
      </c>
      <c r="B30" s="5" t="s">
        <v>15</v>
      </c>
      <c r="C30" s="10" t="s">
        <v>16</v>
      </c>
      <c r="D30" s="11">
        <v>338</v>
      </c>
      <c r="E30" s="11">
        <v>341</v>
      </c>
      <c r="F30" s="11">
        <v>330</v>
      </c>
      <c r="G30" s="53">
        <f t="shared" si="0"/>
        <v>-11</v>
      </c>
      <c r="H30" s="35">
        <f t="shared" si="1"/>
        <v>96.774193548387103</v>
      </c>
      <c r="I30" s="35">
        <f t="shared" si="2"/>
        <v>97.633136094674555</v>
      </c>
      <c r="J30" s="13"/>
      <c r="L30" s="42">
        <v>11</v>
      </c>
      <c r="M30" s="5" t="s">
        <v>82</v>
      </c>
      <c r="O30" s="43">
        <v>11</v>
      </c>
      <c r="P30" s="5" t="s">
        <v>15</v>
      </c>
      <c r="Q30" s="47" t="s">
        <v>117</v>
      </c>
    </row>
    <row r="31" spans="1:17" ht="15">
      <c r="A31" s="9"/>
      <c r="B31" s="5" t="s">
        <v>17</v>
      </c>
      <c r="C31" s="10" t="s">
        <v>16</v>
      </c>
      <c r="D31" s="11">
        <v>333</v>
      </c>
      <c r="E31" s="11">
        <v>337</v>
      </c>
      <c r="F31" s="11">
        <v>326</v>
      </c>
      <c r="G31" s="53">
        <f t="shared" si="0"/>
        <v>-11</v>
      </c>
      <c r="H31" s="35">
        <f t="shared" si="1"/>
        <v>96.735905044510389</v>
      </c>
      <c r="I31" s="35">
        <f t="shared" si="2"/>
        <v>97.897897897897906</v>
      </c>
      <c r="J31" s="13"/>
      <c r="L31" s="42"/>
      <c r="M31" s="5" t="s">
        <v>83</v>
      </c>
      <c r="O31" s="43"/>
      <c r="P31" s="5" t="s">
        <v>17</v>
      </c>
      <c r="Q31" s="47" t="s">
        <v>118</v>
      </c>
    </row>
    <row r="32" spans="1:17" ht="15">
      <c r="A32" s="9"/>
      <c r="B32" s="5" t="s">
        <v>18</v>
      </c>
      <c r="C32" s="10" t="s">
        <v>16</v>
      </c>
      <c r="D32" s="11">
        <v>268</v>
      </c>
      <c r="E32" s="11">
        <v>266</v>
      </c>
      <c r="F32" s="11">
        <v>262</v>
      </c>
      <c r="G32" s="53">
        <f t="shared" si="0"/>
        <v>-4</v>
      </c>
      <c r="H32" s="35">
        <f t="shared" si="1"/>
        <v>98.496240601503757</v>
      </c>
      <c r="I32" s="35">
        <f t="shared" si="2"/>
        <v>97.761194029850756</v>
      </c>
      <c r="J32" s="13"/>
      <c r="L32" s="42"/>
      <c r="M32" s="5" t="s">
        <v>84</v>
      </c>
      <c r="O32" s="43"/>
      <c r="P32" s="5" t="s">
        <v>18</v>
      </c>
      <c r="Q32" s="47" t="s">
        <v>119</v>
      </c>
    </row>
    <row r="33" spans="1:17" ht="15">
      <c r="A33" s="9"/>
      <c r="B33" s="5" t="s">
        <v>19</v>
      </c>
      <c r="C33" s="10" t="s">
        <v>16</v>
      </c>
      <c r="D33" s="11">
        <v>65</v>
      </c>
      <c r="E33" s="11">
        <v>71</v>
      </c>
      <c r="F33" s="11">
        <v>68</v>
      </c>
      <c r="G33" s="53">
        <f t="shared" si="0"/>
        <v>-3</v>
      </c>
      <c r="H33" s="35">
        <f t="shared" si="1"/>
        <v>95.774647887323937</v>
      </c>
      <c r="I33" s="35">
        <f t="shared" si="2"/>
        <v>104.61538461538463</v>
      </c>
      <c r="J33" s="13"/>
      <c r="L33" s="42"/>
      <c r="M33" s="5" t="s">
        <v>85</v>
      </c>
      <c r="O33" s="43"/>
      <c r="P33" s="5" t="s">
        <v>19</v>
      </c>
      <c r="Q33" s="47" t="s">
        <v>120</v>
      </c>
    </row>
    <row r="34" spans="1:17" ht="15">
      <c r="A34" s="9"/>
      <c r="B34" s="5" t="s">
        <v>64</v>
      </c>
      <c r="C34" s="10" t="s">
        <v>16</v>
      </c>
      <c r="D34" s="11">
        <v>28</v>
      </c>
      <c r="E34" s="11">
        <v>28</v>
      </c>
      <c r="F34" s="11">
        <v>28</v>
      </c>
      <c r="G34" s="53">
        <f t="shared" si="0"/>
        <v>0</v>
      </c>
      <c r="H34" s="35">
        <f t="shared" si="1"/>
        <v>100</v>
      </c>
      <c r="I34" s="35">
        <f t="shared" si="2"/>
        <v>100</v>
      </c>
      <c r="J34" s="13"/>
      <c r="M34" s="8" t="s">
        <v>154</v>
      </c>
      <c r="P34" s="5" t="s">
        <v>64</v>
      </c>
      <c r="Q34" s="52" t="s">
        <v>158</v>
      </c>
    </row>
    <row r="35" spans="1:17" ht="30">
      <c r="A35" s="9">
        <v>12</v>
      </c>
      <c r="B35" s="5" t="s">
        <v>20</v>
      </c>
      <c r="C35" s="10" t="s">
        <v>42</v>
      </c>
      <c r="D35" s="11">
        <v>10055.842000000001</v>
      </c>
      <c r="E35" s="11">
        <v>12382.425999999999</v>
      </c>
      <c r="F35" s="11">
        <v>9149.5609999999997</v>
      </c>
      <c r="G35" s="53">
        <f t="shared" si="0"/>
        <v>-3232.8649999999998</v>
      </c>
      <c r="H35" s="35">
        <f t="shared" si="1"/>
        <v>73.891505590261559</v>
      </c>
      <c r="I35" s="35">
        <f t="shared" si="2"/>
        <v>90.987517504749974</v>
      </c>
      <c r="J35" s="13"/>
      <c r="L35" s="42">
        <v>12</v>
      </c>
      <c r="M35" s="5" t="s">
        <v>86</v>
      </c>
      <c r="O35" s="43">
        <v>12</v>
      </c>
      <c r="P35" s="5" t="s">
        <v>20</v>
      </c>
      <c r="Q35" s="47" t="s">
        <v>121</v>
      </c>
    </row>
    <row r="36" spans="1:17" ht="15">
      <c r="A36" s="9">
        <v>14</v>
      </c>
      <c r="B36" s="5" t="s">
        <v>21</v>
      </c>
      <c r="C36" s="10" t="s">
        <v>42</v>
      </c>
      <c r="D36" s="11">
        <v>295.9165355029586</v>
      </c>
      <c r="E36" s="11">
        <v>330.47914369501467</v>
      </c>
      <c r="F36" s="11">
        <v>343.33042424242421</v>
      </c>
      <c r="G36" s="53">
        <f t="shared" si="0"/>
        <v>12.851280547409544</v>
      </c>
      <c r="H36" s="35">
        <f t="shared" si="1"/>
        <v>103.88868126554742</v>
      </c>
      <c r="I36" s="35">
        <f t="shared" si="2"/>
        <v>116.02272365715487</v>
      </c>
      <c r="J36" s="13"/>
      <c r="L36" s="42">
        <v>13</v>
      </c>
      <c r="M36" s="5" t="s">
        <v>87</v>
      </c>
      <c r="O36" s="43">
        <v>13</v>
      </c>
      <c r="P36" s="5" t="s">
        <v>21</v>
      </c>
      <c r="Q36" s="47" t="s">
        <v>122</v>
      </c>
    </row>
    <row r="37" spans="1:17" ht="28.5">
      <c r="A37" s="9">
        <v>15</v>
      </c>
      <c r="B37" s="5" t="s">
        <v>22</v>
      </c>
      <c r="C37" s="10" t="s">
        <v>42</v>
      </c>
      <c r="D37" s="11">
        <v>4768.8459999999995</v>
      </c>
      <c r="E37" s="11">
        <v>5790</v>
      </c>
      <c r="F37" s="11">
        <v>4332.2809999999999</v>
      </c>
      <c r="G37" s="53">
        <f t="shared" si="0"/>
        <v>-1457.7190000000001</v>
      </c>
      <c r="H37" s="35">
        <f t="shared" si="1"/>
        <v>74.823506044905002</v>
      </c>
      <c r="I37" s="35">
        <f t="shared" si="2"/>
        <v>90.845479178820213</v>
      </c>
      <c r="J37" s="13"/>
      <c r="L37" s="42">
        <v>14</v>
      </c>
      <c r="M37" s="5" t="s">
        <v>88</v>
      </c>
      <c r="O37" s="43">
        <v>14</v>
      </c>
      <c r="P37" s="5" t="s">
        <v>22</v>
      </c>
      <c r="Q37" s="47" t="s">
        <v>123</v>
      </c>
    </row>
    <row r="38" spans="1:17" ht="15">
      <c r="A38" s="9">
        <v>16</v>
      </c>
      <c r="B38" s="7" t="s">
        <v>23</v>
      </c>
      <c r="C38" s="10" t="s">
        <v>42</v>
      </c>
      <c r="D38" s="11">
        <v>114501.715</v>
      </c>
      <c r="E38" s="11">
        <v>141442.97163799999</v>
      </c>
      <c r="F38" s="11">
        <v>152821.78099999999</v>
      </c>
      <c r="G38" s="53">
        <f t="shared" si="0"/>
        <v>11378.809362</v>
      </c>
      <c r="H38" s="35">
        <f t="shared" si="1"/>
        <v>108.04480366201736</v>
      </c>
      <c r="I38" s="35">
        <f t="shared" si="2"/>
        <v>133.46680527885542</v>
      </c>
      <c r="J38" s="34"/>
      <c r="L38" s="42">
        <v>15</v>
      </c>
      <c r="M38" s="44" t="s">
        <v>89</v>
      </c>
      <c r="O38" s="43">
        <v>15</v>
      </c>
      <c r="P38" s="7" t="s">
        <v>23</v>
      </c>
      <c r="Q38" s="48" t="s">
        <v>124</v>
      </c>
    </row>
    <row r="39" spans="1:17" ht="15">
      <c r="A39" s="9">
        <v>17</v>
      </c>
      <c r="B39" s="5" t="s">
        <v>24</v>
      </c>
      <c r="C39" s="10" t="s">
        <v>42</v>
      </c>
      <c r="D39" s="11">
        <v>8665.8979999999992</v>
      </c>
      <c r="E39" s="11">
        <v>10300.5</v>
      </c>
      <c r="F39" s="11">
        <v>10880.13</v>
      </c>
      <c r="G39" s="53">
        <f t="shared" si="0"/>
        <v>579.6299999999992</v>
      </c>
      <c r="H39" s="35">
        <f t="shared" si="1"/>
        <v>105.62720256298238</v>
      </c>
      <c r="I39" s="35">
        <f t="shared" si="2"/>
        <v>125.55109695498379</v>
      </c>
      <c r="J39" s="34"/>
      <c r="L39" s="42">
        <v>16</v>
      </c>
      <c r="M39" s="5" t="s">
        <v>24</v>
      </c>
      <c r="O39" s="43">
        <v>16</v>
      </c>
      <c r="P39" s="5" t="s">
        <v>24</v>
      </c>
      <c r="Q39" s="47" t="s">
        <v>125</v>
      </c>
    </row>
    <row r="40" spans="1:17" ht="15">
      <c r="A40" s="9">
        <v>18</v>
      </c>
      <c r="B40" s="5" t="s">
        <v>25</v>
      </c>
      <c r="C40" s="10" t="s">
        <v>42</v>
      </c>
      <c r="D40" s="11">
        <v>14879.066999999999</v>
      </c>
      <c r="E40" s="11">
        <v>18449.083517999999</v>
      </c>
      <c r="F40" s="11">
        <v>19869</v>
      </c>
      <c r="G40" s="53">
        <f t="shared" si="0"/>
        <v>1419.9164820000005</v>
      </c>
      <c r="H40" s="35">
        <f t="shared" si="1"/>
        <v>107.69640660260791</v>
      </c>
      <c r="I40" s="35">
        <f t="shared" si="2"/>
        <v>133.53659876657588</v>
      </c>
      <c r="J40" s="14"/>
      <c r="L40" s="42">
        <v>17</v>
      </c>
      <c r="M40" s="5" t="s">
        <v>90</v>
      </c>
      <c r="O40" s="43">
        <v>17</v>
      </c>
      <c r="P40" s="5" t="s">
        <v>25</v>
      </c>
      <c r="Q40" s="47" t="s">
        <v>126</v>
      </c>
    </row>
    <row r="41" spans="1:17" ht="15">
      <c r="A41" s="9">
        <v>19</v>
      </c>
      <c r="B41" s="7" t="s">
        <v>26</v>
      </c>
      <c r="C41" s="10" t="s">
        <v>42</v>
      </c>
      <c r="D41" s="11">
        <v>90956.75</v>
      </c>
      <c r="E41" s="11">
        <v>112693.38812</v>
      </c>
      <c r="F41" s="11">
        <v>122072.651</v>
      </c>
      <c r="G41" s="53">
        <f t="shared" si="0"/>
        <v>9379.2628799999948</v>
      </c>
      <c r="H41" s="35">
        <f t="shared" si="1"/>
        <v>108.32281559412573</v>
      </c>
      <c r="I41" s="35">
        <f t="shared" si="2"/>
        <v>134.2095567398791</v>
      </c>
      <c r="J41" s="34"/>
      <c r="L41" s="42">
        <v>18</v>
      </c>
      <c r="M41" s="44" t="s">
        <v>91</v>
      </c>
      <c r="O41" s="43">
        <v>18</v>
      </c>
      <c r="P41" s="7" t="s">
        <v>26</v>
      </c>
      <c r="Q41" s="48" t="s">
        <v>127</v>
      </c>
    </row>
    <row r="42" spans="1:17" ht="42.75">
      <c r="A42" s="9">
        <v>20</v>
      </c>
      <c r="B42" s="7" t="s">
        <v>27</v>
      </c>
      <c r="C42" s="10" t="s">
        <v>42</v>
      </c>
      <c r="D42" s="11">
        <v>73654.805999999997</v>
      </c>
      <c r="E42" s="11">
        <v>92990.125633599993</v>
      </c>
      <c r="F42" s="11">
        <v>104608.06</v>
      </c>
      <c r="G42" s="53">
        <f t="shared" si="0"/>
        <v>11617.934366400004</v>
      </c>
      <c r="H42" s="35">
        <f t="shared" si="1"/>
        <v>112.49372907847983</v>
      </c>
      <c r="I42" s="35">
        <f t="shared" si="2"/>
        <v>142.02475803140396</v>
      </c>
      <c r="J42" s="34"/>
      <c r="L42" s="42">
        <v>19</v>
      </c>
      <c r="M42" s="7" t="s">
        <v>27</v>
      </c>
      <c r="O42" s="43">
        <v>19</v>
      </c>
      <c r="P42" s="7" t="s">
        <v>27</v>
      </c>
      <c r="Q42" s="48" t="s">
        <v>128</v>
      </c>
    </row>
    <row r="43" spans="1:17" ht="28.5">
      <c r="A43" s="9">
        <v>21</v>
      </c>
      <c r="B43" s="7" t="s">
        <v>28</v>
      </c>
      <c r="C43" s="10" t="s">
        <v>42</v>
      </c>
      <c r="D43" s="11">
        <v>17301.944000000003</v>
      </c>
      <c r="E43" s="11">
        <v>19703.262756640001</v>
      </c>
      <c r="F43" s="11">
        <v>17464.591</v>
      </c>
      <c r="G43" s="53">
        <f t="shared" si="0"/>
        <v>-2238.6717566400002</v>
      </c>
      <c r="H43" s="35">
        <f t="shared" si="1"/>
        <v>88.63806576458731</v>
      </c>
      <c r="I43" s="35">
        <f t="shared" si="2"/>
        <v>100.94005043595101</v>
      </c>
      <c r="J43" s="34"/>
      <c r="L43" s="42">
        <v>20</v>
      </c>
      <c r="M43" s="7" t="s">
        <v>92</v>
      </c>
      <c r="O43" s="43">
        <v>20</v>
      </c>
      <c r="P43" s="7" t="s">
        <v>28</v>
      </c>
      <c r="Q43" s="48" t="s">
        <v>129</v>
      </c>
    </row>
    <row r="44" spans="1:17" ht="15">
      <c r="A44" s="9">
        <v>22</v>
      </c>
      <c r="B44" s="7" t="s">
        <v>49</v>
      </c>
      <c r="C44" s="10" t="s">
        <v>42</v>
      </c>
      <c r="D44" s="11">
        <v>5664.1559999999999</v>
      </c>
      <c r="E44" s="11">
        <v>6123.2098427401997</v>
      </c>
      <c r="F44" s="11">
        <v>5534.1260000000002</v>
      </c>
      <c r="G44" s="53">
        <f t="shared" si="0"/>
        <v>-589.08384274019954</v>
      </c>
      <c r="H44" s="35">
        <f t="shared" si="1"/>
        <v>90.379492817176128</v>
      </c>
      <c r="I44" s="35">
        <f t="shared" si="2"/>
        <v>97.704335826908732</v>
      </c>
      <c r="J44" s="34"/>
      <c r="L44" s="42">
        <v>21</v>
      </c>
      <c r="M44" s="7" t="s">
        <v>93</v>
      </c>
      <c r="O44" s="43">
        <v>21</v>
      </c>
      <c r="P44" s="7" t="s">
        <v>49</v>
      </c>
      <c r="Q44" s="47" t="s">
        <v>130</v>
      </c>
    </row>
    <row r="45" spans="1:17" ht="15">
      <c r="A45" s="9">
        <v>23</v>
      </c>
      <c r="B45" s="5" t="s">
        <v>29</v>
      </c>
      <c r="C45" s="10" t="s">
        <v>42</v>
      </c>
      <c r="D45" s="11">
        <v>153.85</v>
      </c>
      <c r="E45" s="11">
        <v>289.11957038000003</v>
      </c>
      <c r="F45" s="11">
        <v>541.36099999999999</v>
      </c>
      <c r="G45" s="53">
        <f t="shared" si="0"/>
        <v>252.24142961999996</v>
      </c>
      <c r="H45" s="35">
        <f t="shared" si="1"/>
        <v>187.24467502786828</v>
      </c>
      <c r="I45" s="35">
        <f t="shared" si="2"/>
        <v>351.8758531036724</v>
      </c>
      <c r="J45" s="14"/>
      <c r="L45" s="42"/>
      <c r="M45" s="45" t="s">
        <v>94</v>
      </c>
      <c r="O45" s="43"/>
      <c r="P45" s="5" t="s">
        <v>29</v>
      </c>
      <c r="Q45" s="47" t="s">
        <v>131</v>
      </c>
    </row>
    <row r="46" spans="1:17" ht="15">
      <c r="A46" s="9">
        <v>24</v>
      </c>
      <c r="B46" s="5" t="s">
        <v>30</v>
      </c>
      <c r="C46" s="10" t="s">
        <v>42</v>
      </c>
      <c r="D46" s="11">
        <v>1476.0309999999999</v>
      </c>
      <c r="E46" s="11">
        <v>2300.64496224</v>
      </c>
      <c r="F46" s="11">
        <v>1656.2560000000001</v>
      </c>
      <c r="G46" s="53">
        <f t="shared" si="0"/>
        <v>-644.38896223999996</v>
      </c>
      <c r="H46" s="35">
        <f t="shared" si="1"/>
        <v>71.990942852277513</v>
      </c>
      <c r="I46" s="35">
        <f t="shared" si="2"/>
        <v>112.21010940827125</v>
      </c>
      <c r="J46" s="17"/>
      <c r="L46" s="42"/>
      <c r="M46" s="45" t="s">
        <v>95</v>
      </c>
      <c r="O46" s="43"/>
      <c r="P46" s="5" t="s">
        <v>30</v>
      </c>
      <c r="Q46" s="47" t="s">
        <v>132</v>
      </c>
    </row>
    <row r="47" spans="1:17" ht="15">
      <c r="A47" s="9">
        <v>25</v>
      </c>
      <c r="B47" s="5" t="s">
        <v>31</v>
      </c>
      <c r="C47" s="10" t="s">
        <v>42</v>
      </c>
      <c r="D47" s="11">
        <v>4034.2750000000001</v>
      </c>
      <c r="E47" s="11">
        <v>3533.4453101201998</v>
      </c>
      <c r="F47" s="11">
        <v>3336.509</v>
      </c>
      <c r="G47" s="53">
        <f t="shared" si="0"/>
        <v>-196.93631012019978</v>
      </c>
      <c r="H47" s="35">
        <f t="shared" si="1"/>
        <v>94.426507478235152</v>
      </c>
      <c r="I47" s="35">
        <f t="shared" si="2"/>
        <v>82.704054631873134</v>
      </c>
      <c r="J47" s="1"/>
      <c r="L47" s="42"/>
      <c r="M47" s="45" t="s">
        <v>96</v>
      </c>
      <c r="O47" s="43"/>
      <c r="P47" s="5" t="s">
        <v>31</v>
      </c>
      <c r="Q47" s="47" t="s">
        <v>133</v>
      </c>
    </row>
    <row r="48" spans="1:17" ht="28.5">
      <c r="A48" s="9">
        <v>26</v>
      </c>
      <c r="B48" s="5" t="s">
        <v>57</v>
      </c>
      <c r="C48" s="10" t="s">
        <v>42</v>
      </c>
      <c r="D48" s="11">
        <v>721.06100000000004</v>
      </c>
      <c r="E48" s="11">
        <v>800</v>
      </c>
      <c r="F48" s="11">
        <v>441.495</v>
      </c>
      <c r="G48" s="53">
        <f t="shared" si="0"/>
        <v>-358.505</v>
      </c>
      <c r="H48" s="35">
        <f t="shared" si="1"/>
        <v>55.186875000000001</v>
      </c>
      <c r="I48" s="35">
        <f t="shared" si="2"/>
        <v>61.228522968237087</v>
      </c>
      <c r="J48" s="2"/>
      <c r="L48" s="42">
        <v>22</v>
      </c>
      <c r="M48" s="5" t="s">
        <v>97</v>
      </c>
      <c r="O48" s="43">
        <v>22</v>
      </c>
      <c r="P48" s="5" t="s">
        <v>57</v>
      </c>
      <c r="Q48" s="47" t="s">
        <v>134</v>
      </c>
    </row>
    <row r="49" spans="1:17" ht="42.75">
      <c r="A49" s="5">
        <v>27</v>
      </c>
      <c r="B49" s="5" t="s">
        <v>32</v>
      </c>
      <c r="C49" s="10" t="s">
        <v>42</v>
      </c>
      <c r="D49" s="11">
        <v>12358.849000000004</v>
      </c>
      <c r="E49" s="11">
        <v>14380.052913899801</v>
      </c>
      <c r="F49" s="11">
        <v>12371.960000000001</v>
      </c>
      <c r="G49" s="53">
        <f t="shared" si="0"/>
        <v>-2008.0929138997999</v>
      </c>
      <c r="H49" s="35">
        <f t="shared" si="1"/>
        <v>86.035566587110594</v>
      </c>
      <c r="I49" s="35">
        <f t="shared" si="2"/>
        <v>100.10608593081764</v>
      </c>
      <c r="J49" s="14"/>
      <c r="L49" s="45">
        <v>23</v>
      </c>
      <c r="M49" s="5" t="s">
        <v>144</v>
      </c>
      <c r="O49" s="43">
        <v>23</v>
      </c>
      <c r="P49" s="5" t="s">
        <v>32</v>
      </c>
      <c r="Q49" s="47" t="s">
        <v>135</v>
      </c>
    </row>
    <row r="50" spans="1:17" ht="15">
      <c r="A50" s="9">
        <v>28</v>
      </c>
      <c r="B50" s="5" t="s">
        <v>33</v>
      </c>
      <c r="C50" s="10" t="s">
        <v>42</v>
      </c>
      <c r="D50" s="11">
        <v>0</v>
      </c>
      <c r="E50" s="11">
        <v>0</v>
      </c>
      <c r="F50" s="11">
        <v>0</v>
      </c>
      <c r="G50" s="53">
        <f t="shared" si="0"/>
        <v>0</v>
      </c>
      <c r="H50" s="35"/>
      <c r="I50" s="35"/>
      <c r="J50" s="18"/>
      <c r="L50" s="42">
        <v>25</v>
      </c>
      <c r="M50" s="5" t="s">
        <v>98</v>
      </c>
      <c r="O50" s="43">
        <v>25</v>
      </c>
      <c r="P50" s="5" t="s">
        <v>33</v>
      </c>
      <c r="Q50" s="47" t="s">
        <v>136</v>
      </c>
    </row>
    <row r="51" spans="1:17" ht="30">
      <c r="A51" s="9">
        <v>29</v>
      </c>
      <c r="B51" s="5" t="s">
        <v>44</v>
      </c>
      <c r="C51" s="10" t="s">
        <v>42</v>
      </c>
      <c r="D51" s="11">
        <v>80.364999999999995</v>
      </c>
      <c r="E51" s="11"/>
      <c r="F51" s="11">
        <v>679.83699999999999</v>
      </c>
      <c r="G51" s="53">
        <f t="shared" si="0"/>
        <v>679.83699999999999</v>
      </c>
      <c r="H51" s="35"/>
      <c r="I51" s="35">
        <f t="shared" si="2"/>
        <v>845.93666397063407</v>
      </c>
      <c r="J51" s="18"/>
      <c r="M51" s="8" t="s">
        <v>145</v>
      </c>
      <c r="P51" s="5" t="s">
        <v>44</v>
      </c>
      <c r="Q51" s="51" t="s">
        <v>160</v>
      </c>
    </row>
    <row r="52" spans="1:17" ht="15">
      <c r="A52" s="9"/>
      <c r="B52" s="5"/>
      <c r="C52" s="10"/>
      <c r="D52" s="11">
        <v>328.33499999999998</v>
      </c>
      <c r="E52" s="11"/>
      <c r="F52" s="11">
        <v>2E-3</v>
      </c>
      <c r="G52" s="53">
        <f t="shared" si="0"/>
        <v>2E-3</v>
      </c>
      <c r="H52" s="35"/>
      <c r="I52" s="35">
        <f t="shared" si="2"/>
        <v>6.0913396378698586E-4</v>
      </c>
      <c r="J52" s="18"/>
      <c r="P52" s="5"/>
      <c r="Q52" s="51"/>
    </row>
    <row r="53" spans="1:17" ht="28.5">
      <c r="A53" s="9">
        <v>30</v>
      </c>
      <c r="B53" s="5" t="s">
        <v>34</v>
      </c>
      <c r="C53" s="10" t="s">
        <v>42</v>
      </c>
      <c r="D53" s="11">
        <v>63.043999999999997</v>
      </c>
      <c r="E53" s="11">
        <v>963.88393950900002</v>
      </c>
      <c r="F53" s="11">
        <v>780.93899999999996</v>
      </c>
      <c r="G53" s="53">
        <f t="shared" si="0"/>
        <v>-182.94493950900005</v>
      </c>
      <c r="H53" s="35">
        <f t="shared" si="1"/>
        <v>81.020024091054808</v>
      </c>
      <c r="I53" s="35">
        <f t="shared" si="2"/>
        <v>1238.720576105577</v>
      </c>
      <c r="J53" s="18"/>
      <c r="L53" s="42">
        <v>26</v>
      </c>
      <c r="M53" s="5" t="s">
        <v>99</v>
      </c>
      <c r="N53" s="15"/>
      <c r="O53" s="43">
        <v>26</v>
      </c>
      <c r="P53" s="5" t="s">
        <v>34</v>
      </c>
      <c r="Q53" s="47" t="s">
        <v>137</v>
      </c>
    </row>
    <row r="54" spans="1:17" ht="30">
      <c r="A54" s="9">
        <v>31</v>
      </c>
      <c r="B54" s="5" t="s">
        <v>50</v>
      </c>
      <c r="C54" s="10" t="s">
        <v>42</v>
      </c>
      <c r="D54" s="11"/>
      <c r="E54" s="11"/>
      <c r="F54" s="11">
        <v>614.11199999999997</v>
      </c>
      <c r="G54" s="53">
        <f t="shared" si="0"/>
        <v>614.11199999999997</v>
      </c>
      <c r="H54" s="35"/>
      <c r="I54" s="35"/>
      <c r="J54" s="18"/>
      <c r="L54" s="42">
        <v>27</v>
      </c>
      <c r="M54" s="5" t="s">
        <v>146</v>
      </c>
      <c r="N54" s="15"/>
      <c r="O54" s="43">
        <v>27</v>
      </c>
      <c r="P54" s="5" t="s">
        <v>50</v>
      </c>
      <c r="Q54" s="47" t="s">
        <v>138</v>
      </c>
    </row>
    <row r="55" spans="1:17" ht="42.75">
      <c r="A55" s="9">
        <v>32</v>
      </c>
      <c r="B55" s="5" t="s">
        <v>35</v>
      </c>
      <c r="C55" s="10" t="s">
        <v>42</v>
      </c>
      <c r="D55" s="11">
        <v>12047.835000000005</v>
      </c>
      <c r="E55" s="11">
        <v>13416.168974390799</v>
      </c>
      <c r="F55" s="11">
        <v>11656.748000000001</v>
      </c>
      <c r="G55" s="53">
        <f t="shared" si="0"/>
        <v>-1759.4209743907977</v>
      </c>
      <c r="H55" s="35">
        <f t="shared" si="1"/>
        <v>86.885816824838486</v>
      </c>
      <c r="I55" s="35">
        <f t="shared" si="2"/>
        <v>96.753881506511306</v>
      </c>
      <c r="J55" s="14"/>
      <c r="L55" s="42">
        <v>28</v>
      </c>
      <c r="M55" s="5" t="s">
        <v>147</v>
      </c>
      <c r="N55" s="16"/>
      <c r="O55" s="43">
        <v>28</v>
      </c>
      <c r="P55" s="5" t="s">
        <v>35</v>
      </c>
      <c r="Q55" s="47" t="s">
        <v>139</v>
      </c>
    </row>
    <row r="56" spans="1:17" ht="15">
      <c r="A56" s="9">
        <v>33</v>
      </c>
      <c r="B56" s="5" t="s">
        <v>36</v>
      </c>
      <c r="C56" s="10" t="s">
        <v>42</v>
      </c>
      <c r="D56" s="11"/>
      <c r="E56" s="11"/>
      <c r="F56" s="11"/>
      <c r="G56" s="53">
        <f t="shared" si="0"/>
        <v>0</v>
      </c>
      <c r="H56" s="35"/>
      <c r="I56" s="35"/>
      <c r="J56" s="14"/>
      <c r="L56" s="42">
        <v>29</v>
      </c>
      <c r="M56" s="5" t="s">
        <v>148</v>
      </c>
      <c r="N56" s="16"/>
      <c r="O56" s="43">
        <v>29</v>
      </c>
      <c r="P56" s="5" t="s">
        <v>36</v>
      </c>
      <c r="Q56" s="47" t="s">
        <v>140</v>
      </c>
    </row>
    <row r="57" spans="1:17" ht="42.75">
      <c r="A57" s="9">
        <v>34</v>
      </c>
      <c r="B57" s="5" t="s">
        <v>51</v>
      </c>
      <c r="C57" s="10" t="s">
        <v>42</v>
      </c>
      <c r="D57" s="11">
        <v>12047.835000000005</v>
      </c>
      <c r="E57" s="11">
        <v>13416.168974390799</v>
      </c>
      <c r="F57" s="11">
        <v>11656.748000000001</v>
      </c>
      <c r="G57" s="53">
        <f t="shared" si="0"/>
        <v>-1759.4209743907977</v>
      </c>
      <c r="H57" s="35">
        <f t="shared" si="1"/>
        <v>86.885816824838486</v>
      </c>
      <c r="I57" s="35">
        <f t="shared" si="2"/>
        <v>96.753881506511306</v>
      </c>
      <c r="J57" s="14"/>
      <c r="L57" s="42">
        <v>30</v>
      </c>
      <c r="M57" s="5" t="s">
        <v>149</v>
      </c>
      <c r="N57" s="16"/>
      <c r="O57" s="43">
        <v>30</v>
      </c>
      <c r="P57" s="5" t="s">
        <v>51</v>
      </c>
      <c r="Q57" s="47" t="s">
        <v>141</v>
      </c>
    </row>
    <row r="58" spans="1:17" ht="15">
      <c r="A58" s="9">
        <v>35</v>
      </c>
      <c r="B58" s="5" t="s">
        <v>65</v>
      </c>
      <c r="C58" s="10" t="s">
        <v>42</v>
      </c>
      <c r="D58" s="11">
        <v>1869.1510000000001</v>
      </c>
      <c r="E58" s="11">
        <v>2096.42534615862</v>
      </c>
      <c r="F58" s="11">
        <v>1756.61</v>
      </c>
      <c r="G58" s="53">
        <f t="shared" si="0"/>
        <v>-339.81534615862006</v>
      </c>
      <c r="H58" s="35">
        <f t="shared" si="1"/>
        <v>83.790725160746604</v>
      </c>
      <c r="I58" s="35">
        <f t="shared" si="2"/>
        <v>93.97903112161616</v>
      </c>
      <c r="J58" s="14"/>
      <c r="L58" s="42">
        <v>31</v>
      </c>
      <c r="M58" s="5" t="s">
        <v>100</v>
      </c>
      <c r="O58" s="43">
        <v>31</v>
      </c>
      <c r="P58" s="5" t="s">
        <v>65</v>
      </c>
      <c r="Q58" s="47" t="s">
        <v>142</v>
      </c>
    </row>
    <row r="59" spans="1:17" ht="15">
      <c r="A59" s="37">
        <v>36</v>
      </c>
      <c r="B59" s="38" t="s">
        <v>37</v>
      </c>
      <c r="C59" s="39" t="s">
        <v>42</v>
      </c>
      <c r="D59" s="40">
        <v>10178.684000000005</v>
      </c>
      <c r="E59" s="40">
        <v>11319.7436282322</v>
      </c>
      <c r="F59" s="40">
        <v>9900.1380000000008</v>
      </c>
      <c r="G59" s="54">
        <f t="shared" ref="G59" si="3">F59-E59</f>
        <v>-1419.6056282321988</v>
      </c>
      <c r="H59" s="41">
        <f t="shared" ref="H59" si="4">F59/E59*100</f>
        <v>87.459030214327399</v>
      </c>
      <c r="I59" s="41">
        <f t="shared" ref="I59" si="5">F59/D59*100</f>
        <v>97.263437984713903</v>
      </c>
      <c r="J59" s="14"/>
      <c r="L59" s="46">
        <v>33</v>
      </c>
      <c r="M59" s="5" t="s">
        <v>101</v>
      </c>
      <c r="O59" s="43">
        <v>33</v>
      </c>
      <c r="P59" s="38" t="s">
        <v>37</v>
      </c>
      <c r="Q59" s="47" t="s">
        <v>143</v>
      </c>
    </row>
    <row r="60" spans="1:17">
      <c r="A60" s="19"/>
      <c r="B60" s="20"/>
      <c r="C60" s="21"/>
      <c r="D60" s="21"/>
      <c r="E60" s="22"/>
      <c r="F60" s="23"/>
      <c r="G60" s="23"/>
      <c r="H60" s="23"/>
      <c r="I60" s="24"/>
      <c r="J60" s="13"/>
      <c r="K60" s="13"/>
    </row>
    <row r="61" spans="1:17">
      <c r="A61" s="19"/>
      <c r="B61" s="20"/>
      <c r="C61" s="21"/>
      <c r="D61" s="21"/>
      <c r="E61" s="24"/>
      <c r="F61" s="23"/>
      <c r="G61" s="23"/>
      <c r="H61" s="23"/>
      <c r="I61" s="24"/>
    </row>
    <row r="62" spans="1:17">
      <c r="A62" s="18"/>
      <c r="B62" s="20"/>
      <c r="C62" s="18"/>
      <c r="D62" s="18"/>
      <c r="E62" s="25"/>
      <c r="F62" s="26"/>
      <c r="G62" s="26"/>
      <c r="H62" s="26"/>
      <c r="I62" s="24"/>
    </row>
    <row r="63" spans="1:17">
      <c r="B63" s="4"/>
    </row>
    <row r="64" spans="1:17">
      <c r="B64" s="4"/>
      <c r="I64" s="33"/>
    </row>
    <row r="65" spans="2:9">
      <c r="B65" s="4"/>
      <c r="I65" s="33"/>
    </row>
    <row r="66" spans="2:9">
      <c r="B66" s="4"/>
      <c r="I66" s="33"/>
    </row>
  </sheetData>
  <sheetProtection formatCells="0" formatColumns="0" formatRows="0" insertColumns="0" insertRows="0" insertHyperlinks="0" deleteColumns="0" deleteRows="0" sort="0" autoFilter="0" pivotTables="0"/>
  <mergeCells count="10">
    <mergeCell ref="A2:I2"/>
    <mergeCell ref="A3:I3"/>
    <mergeCell ref="A5:A6"/>
    <mergeCell ref="B5:B6"/>
    <mergeCell ref="C5:C6"/>
    <mergeCell ref="E5:F5"/>
    <mergeCell ref="H5:H6"/>
    <mergeCell ref="I5:I6"/>
    <mergeCell ref="D5:D6"/>
    <mergeCell ref="G5:G6"/>
  </mergeCells>
  <printOptions horizontalCentered="1"/>
  <pageMargins left="0.56000000000000005" right="0.23622047244094491" top="0.70866141732283472" bottom="0.47244094488188981" header="0.19685039370078741" footer="0.19685039370078741"/>
  <pageSetup paperSize="9" scale="54" orientation="portrait" horizontalDpi="180" verticalDpi="18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2013-04-23T05:25:52Z</cp:lastPrinted>
  <dcterms:created xsi:type="dcterms:W3CDTF">2006-09-28T05:33:49Z</dcterms:created>
  <dcterms:modified xsi:type="dcterms:W3CDTF">2022-07-21T06:46:12Z</dcterms:modified>
</cp:coreProperties>
</file>