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акупки товаров\Закупки 2024 г\xarid.uzex.uz\"/>
    </mc:Choice>
  </mc:AlternateContent>
  <bookViews>
    <workbookView xWindow="480" yWindow="120" windowWidth="27795" windowHeight="12600"/>
  </bookViews>
  <sheets>
    <sheet name="Сделки за 2024" sheetId="1" r:id="rId1"/>
    <sheet name="Восстановлен 2024" sheetId="7" r:id="rId2"/>
    <sheet name="Прямые закупки за 2024" sheetId="2" r:id="rId3"/>
    <sheet name="Аннулирован" sheetId="8" r:id="rId4"/>
  </sheets>
  <definedNames>
    <definedName name="_xlnm._FilterDatabase" localSheetId="3" hidden="1">Аннулирован!$B$3:$I$14</definedName>
    <definedName name="_xlnm._FilterDatabase" localSheetId="1" hidden="1">'Восстановлен 2024'!$B$3:$I$3</definedName>
    <definedName name="_xlnm._FilterDatabase" localSheetId="2" hidden="1">'Прямые закупки за 2024'!$A$2:$J$14</definedName>
    <definedName name="_xlnm._FilterDatabase" localSheetId="0" hidden="1">'Сделки за 2024'!$B$3:$I$13</definedName>
  </definedNames>
  <calcPr calcId="162913"/>
</workbook>
</file>

<file path=xl/calcChain.xml><?xml version="1.0" encoding="utf-8"?>
<calcChain xmlns="http://schemas.openxmlformats.org/spreadsheetml/2006/main">
  <c r="I13" i="1" l="1"/>
  <c r="A6" i="1"/>
  <c r="A7" i="1"/>
  <c r="A8" i="1"/>
  <c r="A9" i="1"/>
  <c r="A10" i="1" s="1"/>
  <c r="A11" i="1" s="1"/>
  <c r="A12" i="1" s="1"/>
  <c r="A9" i="7"/>
  <c r="A10" i="7"/>
  <c r="A11" i="7"/>
  <c r="A12" i="7"/>
  <c r="A13" i="7" s="1"/>
  <c r="A14" i="7" s="1"/>
  <c r="A15" i="7" s="1"/>
  <c r="A16" i="7" s="1"/>
  <c r="A17" i="7" s="1"/>
  <c r="A18" i="7" s="1"/>
  <c r="A19" i="7" s="1"/>
  <c r="A20" i="7" s="1"/>
  <c r="A21" i="7" s="1"/>
  <c r="I14" i="8" l="1"/>
  <c r="I22" i="7" l="1"/>
  <c r="F27" i="2" l="1"/>
  <c r="A15" i="2" l="1"/>
  <c r="A16" i="2" s="1"/>
  <c r="A17" i="2" s="1"/>
  <c r="A18" i="2" s="1"/>
  <c r="A19" i="2" l="1"/>
  <c r="G27" i="2"/>
  <c r="A20" i="2" l="1"/>
  <c r="A21" i="2" l="1"/>
  <c r="A22" i="2" l="1"/>
  <c r="A5" i="7"/>
  <c r="A6" i="7" s="1"/>
  <c r="A7" i="7" s="1"/>
  <c r="A8" i="7" s="1"/>
  <c r="A4" i="2"/>
  <c r="A5" i="2" s="1"/>
  <c r="A6" i="2" s="1"/>
  <c r="A7" i="2" s="1"/>
  <c r="A8" i="2" s="1"/>
  <c r="A9" i="2" s="1"/>
  <c r="A10" i="2" s="1"/>
  <c r="A11" i="2" s="1"/>
  <c r="A24" i="2" l="1"/>
  <c r="A23" i="2"/>
  <c r="A12" i="2"/>
  <c r="A13" i="2" s="1"/>
  <c r="A14" i="2" s="1"/>
  <c r="A5" i="1"/>
</calcChain>
</file>

<file path=xl/sharedStrings.xml><?xml version="1.0" encoding="utf-8"?>
<sst xmlns="http://schemas.openxmlformats.org/spreadsheetml/2006/main" count="260" uniqueCount="112">
  <si>
    <t>№ сделки</t>
  </si>
  <si>
    <t>Дата сделки</t>
  </si>
  <si>
    <t>Товар</t>
  </si>
  <si>
    <t>Наименование продавца</t>
  </si>
  <si>
    <t>ИНН продавца</t>
  </si>
  <si>
    <t>Кол-во</t>
  </si>
  <si>
    <t>Сумма сделки</t>
  </si>
  <si>
    <t>№ договора</t>
  </si>
  <si>
    <t>Категория</t>
  </si>
  <si>
    <t>Исполнитель</t>
  </si>
  <si>
    <t>Страна исполнителя</t>
  </si>
  <si>
    <t>Сумма договора</t>
  </si>
  <si>
    <t>Дата договора</t>
  </si>
  <si>
    <t>Тип прямых закупок</t>
  </si>
  <si>
    <t>УЗБЕКИСТАН</t>
  </si>
  <si>
    <t>Прямые закупки</t>
  </si>
  <si>
    <t>Продукция и услуги сельского хозяйства и охоты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</si>
  <si>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</si>
  <si>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Услуги юридические и бухгалтерские</t>
  </si>
  <si>
    <t>"VAKIF" АДВОКАТЛИК ФИРМАСИ</t>
  </si>
  <si>
    <t>№ пп</t>
  </si>
  <si>
    <t>Статус</t>
  </si>
  <si>
    <t>Опубликован</t>
  </si>
  <si>
    <t>Сумма договора долл США</t>
  </si>
  <si>
    <t>№пп</t>
  </si>
  <si>
    <t>№10</t>
  </si>
  <si>
    <t>"ONLINE SERVICE GROUP" MAS'ULIYATI CHEKLANGAN JAMIYAT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</si>
  <si>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</si>
  <si>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0</t>
  </si>
  <si>
    <t>№3155009</t>
  </si>
  <si>
    <t>Услуги телекоммуникационные</t>
  </si>
  <si>
    <t>"O`ZBEKTELEKOM " AKSIYADORLIK JAMIYATI</t>
  </si>
  <si>
    <t>№40931943</t>
  </si>
  <si>
    <t>Ед.изм.</t>
  </si>
  <si>
    <t>шт</t>
  </si>
  <si>
    <t>Услуги по сбору, обработке и удалению отходов; услуги по утилизации отходов</t>
  </si>
  <si>
    <t>Услуги в области архитектуры и инженерно-технического проектирования, технических испытаний, исследований и анализа</t>
  </si>
  <si>
    <t>Услуги профессиональные, научные и технические, прочие</t>
  </si>
  <si>
    <t>ГОСУДАРСТВЕННОЕ УНИТАРНОЕ ПРЕДПРИЯТИЕ "O’ZBEKISTON ILMIY-SINOV VA SIFAT NAZORATI MARKAZI "</t>
  </si>
  <si>
    <t>"AGRO-KIMYO STANDART" MAS`ULIYATI CHEKLANGAN JAMIYAT</t>
  </si>
  <si>
    <t>Услуги в области информационных технологий</t>
  </si>
  <si>
    <t>"NEW AGROGROUP" MAS'ULIYATI CHEKLANGAN JAMIYAT</t>
  </si>
  <si>
    <t xml:space="preserve"> </t>
  </si>
  <si>
    <t>Прямые закупки за  2024 г.</t>
  </si>
  <si>
    <t>№1001042</t>
  </si>
  <si>
    <t>ECOREMA MAS'ULIYATI CHEKLANGAN JAMIYAT</t>
  </si>
  <si>
    <t>№2024/16</t>
  </si>
  <si>
    <t>№2024/17</t>
  </si>
  <si>
    <t>№41-01-55/36-2024</t>
  </si>
  <si>
    <t>"KAFIL-SUG`URTA" AKSIYADORLIK JAMIYATI</t>
  </si>
  <si>
    <t>№27/0041</t>
  </si>
  <si>
    <t>№И-01</t>
  </si>
  <si>
    <t>Химические реактивы</t>
  </si>
  <si>
    <t>MCHJ PRO CHEMICAL`S</t>
  </si>
  <si>
    <t>гр</t>
  </si>
  <si>
    <t>Реестр совершенных сделок в портале xarid.uzex.uz  за 2024 г. AO "BIOKIMYO"</t>
  </si>
  <si>
    <t>31311920830016</t>
  </si>
  <si>
    <t>Водонагреватель электрический</t>
  </si>
  <si>
    <t>YTT QO‘CHQOROV RAXIM BAXTIYOR O‘G‘LI</t>
  </si>
  <si>
    <t>Реестр совершенных сделок в портале xarid.uzex.uz  за  2024 г. AO "BIOKIMYO"</t>
  </si>
  <si>
    <t>OSG-TS-16/01/2024</t>
  </si>
  <si>
    <t>№424/8</t>
  </si>
  <si>
    <t>Единый поствщик</t>
  </si>
  <si>
    <t>Услуги в области государственного управления и обеспечения военной безопасности, услуги в области обязательного социального обеспечения</t>
  </si>
  <si>
    <t>Тошкент вилояти статистика бошкармаси</t>
  </si>
  <si>
    <t>№21</t>
  </si>
  <si>
    <t>УЧРЕЖДЕНИЕ "TOSHKENT VILOYATI YANGIYO`L SHAHAR SANITARIYA-EPIDEMIOLOGIK OSOYISHTALIK VA JAMOAT SALOMATLIGI BO`LIMI"</t>
  </si>
  <si>
    <t>№14</t>
  </si>
  <si>
    <t>Услуги в области образования</t>
  </si>
  <si>
    <t>№12</t>
  </si>
  <si>
    <t>Transport sohasi kadrlarini qayta tayyorlash va malakasini oshirish instituti</t>
  </si>
  <si>
    <t>№27/24</t>
  </si>
  <si>
    <t>Услуга издательские</t>
  </si>
  <si>
    <t>"MATBUOT-TARQATUVCHI YANGIYO`L" MAS'ULIYATI CHEKLANGAN JAMIYAT</t>
  </si>
  <si>
    <t>Услуга по оценке системы корпоративного управления</t>
  </si>
  <si>
    <t>QIMMATLI QOGOZ.MARKAZ. DEPOZIT</t>
  </si>
  <si>
    <t>№124</t>
  </si>
  <si>
    <t>"AGROTEHMINERAL TRADING" MAS'ULIYATI CHEKLANGAN JAMIYAT</t>
  </si>
  <si>
    <t>Источник бесперебойного питания</t>
  </si>
  <si>
    <t>MChJ "Orgsell"</t>
  </si>
  <si>
    <t>№30</t>
  </si>
  <si>
    <t>Услуги воздушного и космического транспорта</t>
  </si>
  <si>
    <t>"TRAVEL SYSTEM" MAS'ULIYATI CHEKLANGAN JAMIYAT</t>
  </si>
  <si>
    <t>Паронит ПОН-Б</t>
  </si>
  <si>
    <t>HIGH POWER TRADE</t>
  </si>
  <si>
    <t>кг</t>
  </si>
  <si>
    <t>№126</t>
  </si>
  <si>
    <t>№145</t>
  </si>
  <si>
    <t>№24-001-156789</t>
  </si>
  <si>
    <t>Ўзбекистон миллий метрология институти давлат корхонаси</t>
  </si>
  <si>
    <t>№24-103-156794</t>
  </si>
  <si>
    <t>ООО XIMBIOGEN</t>
  </si>
  <si>
    <t>Кислота соляная</t>
  </si>
  <si>
    <t>№59/1</t>
  </si>
  <si>
    <t>Услуга по ремонту кислородных баллонов</t>
  </si>
  <si>
    <t>ООО GAZ NUMBER ONE MASTER</t>
  </si>
  <si>
    <t>усл.ед</t>
  </si>
  <si>
    <t>Клавиатура</t>
  </si>
  <si>
    <t>POWER MAX GROUP MCHJ</t>
  </si>
  <si>
    <t>№24-001-166020</t>
  </si>
  <si>
    <t>Услуга по повышению профессиональной квалификации</t>
  </si>
  <si>
    <t>НОУ GIGIENA EKSPRESS SERVIS</t>
  </si>
  <si>
    <t>Редуктор пропановый</t>
  </si>
  <si>
    <t>MADAD SILVER MCHJ</t>
  </si>
  <si>
    <t>311444010</t>
  </si>
  <si>
    <t>Аннулированные сделки за 2024г.</t>
  </si>
  <si>
    <t>Редуктор кислородный</t>
  </si>
  <si>
    <t>FIRST UNICORN GROUP MCHJ</t>
  </si>
  <si>
    <t>TKT TEHNO GROUP MCHJ</t>
  </si>
  <si>
    <t>Услуга по обучению специалистов по антимонопольному комплаенсу</t>
  </si>
  <si>
    <t>O‘ZBEKISTON RESPUBLIKASI RAQOBATNI RIVOJLANTIRISH VA ISTE`MOLCHILAR HUQUQLARINI HIMOYA QILISH QO`MI</t>
  </si>
  <si>
    <t>№24-001-182194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</si>
</sst>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sz val="28"/>
      <color theme="1"/>
      <name val="Calibri"/>
      <family val="2"/>
      <charset val="204"/>
      <scheme val="minor"/>
    </font>
    <font>
      <sz val="11"/>
      <name val="Open Sans"/>
    </font>
    <font>
      <b/>
      <sz val="11"/>
      <name val="Open Sans"/>
    </font>
    <font>
      <sz val="10"/>
      <name val="Calibri"/>
      <family val="2"/>
      <charset val="204"/>
      <scheme val="minor"/>
    </font>
    <font>
      <sz val="11"/>
      <color rgb="FF000000"/>
      <name val="Open Sans"/>
    </font>
    <font>
      <b/>
      <sz val="11"/>
      <name val="Open Sans"/>
      <charset val="204"/>
    </font>
    <font>
      <b/>
      <sz val="12"/>
      <color theme="1"/>
      <name val="Calibri"/>
      <family val="2"/>
      <charset val="204"/>
      <scheme val="minor"/>
    </font>
    <font>
      <sz val="11"/>
      <name val="Open Sans"/>
      <charset val="204"/>
    </font>
    <font>
      <sz val="12"/>
      <name val="Times New Roman"/>
      <family val="1"/>
      <charset val="204"/>
    </font>
    <font>
      <sz val="11"/>
      <color rgb="FF000000"/>
      <name val="Open Sans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Open Sans"/>
      <charset val="204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NimbusSans-Regula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80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4" fontId="0" fillId="0" borderId="0" xfId="0" applyNumberFormat="1"/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4" fontId="12" fillId="0" borderId="1" xfId="0" applyNumberFormat="1" applyFont="1" applyFill="1" applyBorder="1"/>
    <xf numFmtId="14" fontId="7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6" fillId="0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0" fillId="0" borderId="0" xfId="0" applyFont="1" applyAlignment="1">
      <alignment horizontal="center"/>
    </xf>
    <xf numFmtId="4" fontId="10" fillId="0" borderId="1" xfId="0" applyNumberFormat="1" applyFont="1" applyBorder="1" applyAlignment="1">
      <alignment horizontal="center"/>
    </xf>
    <xf numFmtId="14" fontId="13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/>
    </xf>
    <xf numFmtId="0" fontId="2" fillId="0" borderId="1" xfId="0" applyFont="1" applyBorder="1"/>
    <xf numFmtId="4" fontId="19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/>
    <xf numFmtId="4" fontId="1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1" fillId="2" borderId="1" xfId="0" applyFont="1" applyFill="1" applyBorder="1"/>
    <xf numFmtId="0" fontId="20" fillId="0" borderId="1" xfId="0" applyFont="1" applyBorder="1"/>
    <xf numFmtId="0" fontId="18" fillId="2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/>
    </xf>
    <xf numFmtId="4" fontId="16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0" fillId="0" borderId="3" xfId="0" applyFont="1" applyBorder="1"/>
    <xf numFmtId="14" fontId="13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/>
    <xf numFmtId="4" fontId="13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8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5" fillId="0" borderId="1" xfId="0" applyFont="1" applyBorder="1" applyAlignment="1">
      <alignment horizontal="left"/>
    </xf>
    <xf numFmtId="14" fontId="13" fillId="0" borderId="1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right"/>
    </xf>
    <xf numFmtId="0" fontId="10" fillId="0" borderId="0" xfId="0" applyFont="1" applyAlignment="1">
      <alignment wrapText="1"/>
    </xf>
    <xf numFmtId="0" fontId="5" fillId="0" borderId="0" xfId="2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I13" sqref="I13"/>
    </sheetView>
  </sheetViews>
  <sheetFormatPr defaultRowHeight="12.75"/>
  <cols>
    <col min="3" max="3" width="14.42578125" customWidth="1"/>
    <col min="4" max="4" width="33.42578125" customWidth="1"/>
    <col min="5" max="5" width="37.5703125" customWidth="1"/>
    <col min="6" max="6" width="21.140625" bestFit="1" customWidth="1"/>
    <col min="7" max="8" width="16" customWidth="1"/>
    <col min="9" max="9" width="21.85546875" customWidth="1"/>
    <col min="10" max="10" width="11.28515625" bestFit="1" customWidth="1"/>
  </cols>
  <sheetData>
    <row r="1" spans="1:10" ht="39" customHeight="1">
      <c r="B1" s="78" t="s">
        <v>59</v>
      </c>
      <c r="C1" s="78"/>
      <c r="D1" s="78"/>
      <c r="E1" s="78"/>
      <c r="F1" s="78"/>
      <c r="G1" s="78"/>
      <c r="H1" s="78"/>
      <c r="I1" s="78"/>
    </row>
    <row r="3" spans="1:10" ht="30">
      <c r="A3" s="23" t="s">
        <v>20</v>
      </c>
      <c r="B3" s="23" t="s">
        <v>0</v>
      </c>
      <c r="C3" s="23" t="s">
        <v>1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33</v>
      </c>
      <c r="I3" s="23" t="s">
        <v>6</v>
      </c>
    </row>
    <row r="4" spans="1:10" ht="28.5">
      <c r="A4" s="51">
        <v>1</v>
      </c>
      <c r="B4" s="47">
        <v>2012312</v>
      </c>
      <c r="C4" s="61">
        <v>45303</v>
      </c>
      <c r="D4" s="47" t="s">
        <v>57</v>
      </c>
      <c r="E4" s="47" t="s">
        <v>58</v>
      </c>
      <c r="F4" s="52" t="s">
        <v>56</v>
      </c>
      <c r="G4" s="41">
        <v>1</v>
      </c>
      <c r="H4" s="41" t="s">
        <v>34</v>
      </c>
      <c r="I4" s="44">
        <v>1499999</v>
      </c>
    </row>
    <row r="5" spans="1:10" ht="34.5" customHeight="1">
      <c r="A5" s="25">
        <f>A4+1</f>
        <v>2</v>
      </c>
      <c r="B5" s="18">
        <v>2065971</v>
      </c>
      <c r="C5" s="33">
        <v>45331</v>
      </c>
      <c r="D5" s="68" t="s">
        <v>74</v>
      </c>
      <c r="E5" s="17" t="s">
        <v>75</v>
      </c>
      <c r="F5" s="27">
        <v>203021987</v>
      </c>
      <c r="G5" s="41">
        <v>1</v>
      </c>
      <c r="H5" s="41" t="s">
        <v>34</v>
      </c>
      <c r="I5" s="7">
        <v>3400000</v>
      </c>
    </row>
    <row r="6" spans="1:10" ht="28.5">
      <c r="A6" s="25">
        <f t="shared" ref="A6:A12" si="0">A5+1</f>
        <v>3</v>
      </c>
      <c r="B6" s="29">
        <v>2224576</v>
      </c>
      <c r="C6" s="33">
        <v>45404</v>
      </c>
      <c r="D6" s="68" t="s">
        <v>74</v>
      </c>
      <c r="E6" s="17" t="s">
        <v>75</v>
      </c>
      <c r="F6" s="27">
        <v>203021987</v>
      </c>
      <c r="G6" s="41">
        <v>1</v>
      </c>
      <c r="H6" s="41" t="s">
        <v>34</v>
      </c>
      <c r="I6" s="7">
        <v>3400000</v>
      </c>
    </row>
    <row r="7" spans="1:10" ht="42.75">
      <c r="A7" s="25">
        <f t="shared" si="0"/>
        <v>4</v>
      </c>
      <c r="B7" s="18">
        <v>2395019</v>
      </c>
      <c r="C7" s="33">
        <v>45416</v>
      </c>
      <c r="D7" s="68" t="s">
        <v>100</v>
      </c>
      <c r="E7" s="18" t="s">
        <v>101</v>
      </c>
      <c r="F7" s="27">
        <v>303960520</v>
      </c>
      <c r="G7" s="6">
        <v>37</v>
      </c>
      <c r="H7" s="6" t="s">
        <v>34</v>
      </c>
      <c r="I7" s="7">
        <v>9250000</v>
      </c>
    </row>
    <row r="8" spans="1:10" ht="28.5">
      <c r="A8" s="25">
        <f t="shared" si="0"/>
        <v>5</v>
      </c>
      <c r="B8" s="24">
        <v>2485032</v>
      </c>
      <c r="C8" s="33">
        <v>45499</v>
      </c>
      <c r="D8" s="73" t="s">
        <v>74</v>
      </c>
      <c r="E8" s="70" t="s">
        <v>75</v>
      </c>
      <c r="F8" s="31">
        <v>203021987</v>
      </c>
      <c r="G8" s="71">
        <v>1</v>
      </c>
      <c r="H8" s="71" t="s">
        <v>96</v>
      </c>
      <c r="I8" s="72">
        <v>3399990</v>
      </c>
      <c r="J8" s="3"/>
    </row>
    <row r="9" spans="1:10" ht="14.25">
      <c r="A9" s="25">
        <f t="shared" si="0"/>
        <v>6</v>
      </c>
      <c r="B9" s="18">
        <v>2593949</v>
      </c>
      <c r="C9" s="33">
        <v>45535</v>
      </c>
      <c r="D9" s="74" t="s">
        <v>106</v>
      </c>
      <c r="E9" s="40" t="s">
        <v>107</v>
      </c>
      <c r="F9" s="27">
        <v>310919598</v>
      </c>
      <c r="G9" s="6">
        <v>10</v>
      </c>
      <c r="H9" s="6" t="s">
        <v>34</v>
      </c>
      <c r="I9" s="32">
        <v>2300000</v>
      </c>
    </row>
    <row r="10" spans="1:10" ht="14.25">
      <c r="A10" s="25">
        <f t="shared" si="0"/>
        <v>7</v>
      </c>
      <c r="B10" s="18">
        <v>2605992</v>
      </c>
      <c r="C10" s="35">
        <v>45543</v>
      </c>
      <c r="D10" s="74" t="s">
        <v>102</v>
      </c>
      <c r="E10" s="27" t="s">
        <v>108</v>
      </c>
      <c r="F10" s="27">
        <v>309229498</v>
      </c>
      <c r="G10" s="6">
        <v>9</v>
      </c>
      <c r="H10" s="6" t="s">
        <v>34</v>
      </c>
      <c r="I10" s="32">
        <v>1800000</v>
      </c>
    </row>
    <row r="11" spans="1:10" ht="57">
      <c r="A11" s="25">
        <f t="shared" si="0"/>
        <v>8</v>
      </c>
      <c r="B11" s="18">
        <v>2686265</v>
      </c>
      <c r="C11" s="35">
        <v>45575</v>
      </c>
      <c r="D11" s="17" t="s">
        <v>109</v>
      </c>
      <c r="E11" s="77" t="s">
        <v>110</v>
      </c>
      <c r="F11" s="27">
        <v>310702330</v>
      </c>
      <c r="G11" s="6">
        <v>1</v>
      </c>
      <c r="H11" s="6" t="s">
        <v>96</v>
      </c>
      <c r="I11" s="32">
        <v>3500000</v>
      </c>
    </row>
    <row r="12" spans="1:10" ht="14.25">
      <c r="A12" s="25">
        <f t="shared" si="0"/>
        <v>9</v>
      </c>
      <c r="B12" s="18"/>
      <c r="C12" s="35"/>
      <c r="D12" s="17"/>
      <c r="E12" s="27"/>
      <c r="F12" s="27"/>
      <c r="G12" s="6"/>
      <c r="H12" s="6"/>
      <c r="I12" s="32"/>
    </row>
    <row r="13" spans="1:10" ht="15">
      <c r="A13" s="8"/>
      <c r="B13" s="4"/>
      <c r="C13" s="12"/>
      <c r="D13" s="4"/>
      <c r="E13" s="4"/>
      <c r="F13" s="4"/>
      <c r="G13" s="34"/>
      <c r="H13" s="34"/>
      <c r="I13" s="13">
        <f>SUM(I4:I12)</f>
        <v>28549989</v>
      </c>
    </row>
    <row r="15" spans="1:10">
      <c r="I15" s="3"/>
    </row>
  </sheetData>
  <autoFilter ref="B3:I13"/>
  <mergeCells count="1">
    <mergeCell ref="B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F9" sqref="F9"/>
    </sheetView>
  </sheetViews>
  <sheetFormatPr defaultRowHeight="12.75"/>
  <cols>
    <col min="1" max="1" width="12.28515625" bestFit="1" customWidth="1"/>
    <col min="2" max="2" width="9.28515625" bestFit="1" customWidth="1"/>
    <col min="3" max="3" width="14.42578125" customWidth="1"/>
    <col min="4" max="5" width="43.42578125" bestFit="1" customWidth="1"/>
    <col min="6" max="6" width="18" customWidth="1"/>
    <col min="7" max="8" width="16" customWidth="1"/>
    <col min="9" max="9" width="21.85546875" customWidth="1"/>
  </cols>
  <sheetData>
    <row r="1" spans="1:9" ht="39" customHeight="1">
      <c r="B1" s="78" t="s">
        <v>55</v>
      </c>
      <c r="C1" s="78"/>
      <c r="D1" s="78"/>
      <c r="E1" s="78"/>
      <c r="F1" s="78"/>
      <c r="G1" s="78"/>
      <c r="H1" s="78"/>
      <c r="I1" s="78"/>
    </row>
    <row r="3" spans="1:9" ht="30">
      <c r="A3" s="1" t="s">
        <v>20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34</v>
      </c>
      <c r="I3" s="1" t="s">
        <v>6</v>
      </c>
    </row>
    <row r="4" spans="1:9" ht="14.25">
      <c r="A4" s="6">
        <v>1</v>
      </c>
      <c r="B4" s="30">
        <v>2015078</v>
      </c>
      <c r="C4" s="9">
        <v>45305</v>
      </c>
      <c r="D4" s="30" t="s">
        <v>52</v>
      </c>
      <c r="E4" s="30" t="s">
        <v>53</v>
      </c>
      <c r="F4" s="30">
        <v>308904237</v>
      </c>
      <c r="G4" s="6" t="s">
        <v>54</v>
      </c>
      <c r="H4" s="6">
        <v>25</v>
      </c>
      <c r="I4" s="7">
        <v>617500</v>
      </c>
    </row>
    <row r="5" spans="1:9" ht="14.25">
      <c r="A5" s="6">
        <f>A4+1</f>
        <v>2</v>
      </c>
      <c r="B5" s="30">
        <v>2015076</v>
      </c>
      <c r="C5" s="9">
        <v>45305</v>
      </c>
      <c r="D5" s="30" t="s">
        <v>52</v>
      </c>
      <c r="E5" s="30" t="s">
        <v>53</v>
      </c>
      <c r="F5" s="30">
        <v>308904237</v>
      </c>
      <c r="G5" s="6" t="s">
        <v>54</v>
      </c>
      <c r="H5" s="6">
        <v>5</v>
      </c>
      <c r="I5" s="7">
        <v>115000</v>
      </c>
    </row>
    <row r="6" spans="1:9" ht="14.25">
      <c r="A6" s="63">
        <f t="shared" ref="A6:A21" si="0">A5+1</f>
        <v>3</v>
      </c>
      <c r="B6" s="64">
        <v>2141795</v>
      </c>
      <c r="C6" s="65">
        <v>45367</v>
      </c>
      <c r="D6" s="66" t="s">
        <v>78</v>
      </c>
      <c r="E6" s="24" t="s">
        <v>79</v>
      </c>
      <c r="F6" s="64">
        <v>301595121</v>
      </c>
      <c r="G6" s="63" t="s">
        <v>34</v>
      </c>
      <c r="H6" s="63">
        <v>2</v>
      </c>
      <c r="I6" s="67">
        <v>1938000</v>
      </c>
    </row>
    <row r="7" spans="1:9" ht="14.25">
      <c r="A7" s="6">
        <f t="shared" si="0"/>
        <v>4</v>
      </c>
      <c r="B7" s="30">
        <v>2141226</v>
      </c>
      <c r="C7" s="9">
        <v>45367</v>
      </c>
      <c r="D7" s="30" t="s">
        <v>83</v>
      </c>
      <c r="E7" s="30" t="s">
        <v>84</v>
      </c>
      <c r="F7" s="30">
        <v>303499849</v>
      </c>
      <c r="G7" s="28" t="s">
        <v>85</v>
      </c>
      <c r="H7" s="6">
        <v>30</v>
      </c>
      <c r="I7" s="7">
        <v>504000</v>
      </c>
    </row>
    <row r="8" spans="1:9" ht="14.25">
      <c r="A8" s="6">
        <f t="shared" si="0"/>
        <v>5</v>
      </c>
      <c r="B8" s="30">
        <v>2141227</v>
      </c>
      <c r="C8" s="9">
        <v>45367</v>
      </c>
      <c r="D8" s="30" t="s">
        <v>83</v>
      </c>
      <c r="E8" s="30" t="s">
        <v>84</v>
      </c>
      <c r="F8" s="30">
        <v>303499849</v>
      </c>
      <c r="G8" s="28" t="s">
        <v>85</v>
      </c>
      <c r="H8" s="6">
        <v>30</v>
      </c>
      <c r="I8" s="62">
        <v>504000</v>
      </c>
    </row>
    <row r="9" spans="1:9" ht="14.25">
      <c r="A9" s="6">
        <f t="shared" si="0"/>
        <v>6</v>
      </c>
      <c r="B9" s="29">
        <v>2254875</v>
      </c>
      <c r="C9" s="75">
        <v>45415</v>
      </c>
      <c r="D9" s="30" t="s">
        <v>52</v>
      </c>
      <c r="E9" s="18" t="s">
        <v>91</v>
      </c>
      <c r="F9" s="76">
        <v>300421608</v>
      </c>
      <c r="G9" s="6">
        <v>10</v>
      </c>
      <c r="H9" s="6" t="s">
        <v>85</v>
      </c>
      <c r="I9" s="7">
        <v>683200</v>
      </c>
    </row>
    <row r="10" spans="1:9" ht="14.25">
      <c r="A10" s="6">
        <f t="shared" si="0"/>
        <v>7</v>
      </c>
      <c r="B10" s="24">
        <v>2189787</v>
      </c>
      <c r="C10" s="9">
        <v>45388</v>
      </c>
      <c r="D10" s="30" t="s">
        <v>92</v>
      </c>
      <c r="E10" s="30" t="s">
        <v>91</v>
      </c>
      <c r="F10" s="18">
        <v>300421608</v>
      </c>
      <c r="G10" s="27" t="s">
        <v>85</v>
      </c>
      <c r="H10" s="6">
        <v>1000</v>
      </c>
      <c r="I10" s="7">
        <v>2352000</v>
      </c>
    </row>
    <row r="11" spans="1:9" ht="14.25">
      <c r="A11" s="6">
        <f t="shared" si="0"/>
        <v>8</v>
      </c>
      <c r="B11" s="18">
        <v>2277367</v>
      </c>
      <c r="C11" s="9">
        <v>45424</v>
      </c>
      <c r="D11" s="30" t="s">
        <v>94</v>
      </c>
      <c r="E11" s="18" t="s">
        <v>95</v>
      </c>
      <c r="F11" s="18">
        <v>306403047</v>
      </c>
      <c r="G11" s="27" t="s">
        <v>96</v>
      </c>
      <c r="H11" s="6">
        <v>8</v>
      </c>
      <c r="I11" s="7">
        <v>2760000</v>
      </c>
    </row>
    <row r="12" spans="1:9" ht="14.25">
      <c r="A12" s="6">
        <f t="shared" si="0"/>
        <v>9</v>
      </c>
      <c r="B12" s="18">
        <v>2333948</v>
      </c>
      <c r="C12" s="9">
        <v>45442</v>
      </c>
      <c r="D12" s="30" t="s">
        <v>97</v>
      </c>
      <c r="E12" s="18" t="s">
        <v>98</v>
      </c>
      <c r="F12" s="18">
        <v>303055063</v>
      </c>
      <c r="G12" s="27" t="s">
        <v>34</v>
      </c>
      <c r="H12" s="6">
        <v>2</v>
      </c>
      <c r="I12" s="7">
        <v>117600</v>
      </c>
    </row>
    <row r="13" spans="1:9" ht="14.25">
      <c r="A13" s="6">
        <f t="shared" si="0"/>
        <v>10</v>
      </c>
      <c r="B13" s="38"/>
      <c r="C13" s="9"/>
      <c r="D13" s="30"/>
      <c r="E13" s="17"/>
      <c r="F13" s="30"/>
      <c r="G13" s="28"/>
      <c r="H13" s="6"/>
      <c r="I13" s="7"/>
    </row>
    <row r="14" spans="1:9" ht="14.25">
      <c r="A14" s="6">
        <f t="shared" si="0"/>
        <v>11</v>
      </c>
      <c r="B14" s="26"/>
      <c r="C14" s="9"/>
      <c r="D14" s="39"/>
      <c r="E14" s="38"/>
      <c r="F14" s="38"/>
      <c r="G14" s="28"/>
      <c r="H14" s="6"/>
      <c r="I14" s="7"/>
    </row>
    <row r="15" spans="1:9" ht="14.25">
      <c r="A15" s="6">
        <f t="shared" si="0"/>
        <v>12</v>
      </c>
      <c r="B15" s="26"/>
      <c r="C15" s="9"/>
      <c r="D15" s="39"/>
      <c r="E15" s="38"/>
      <c r="F15" s="38"/>
      <c r="G15" s="28"/>
      <c r="H15" s="6"/>
      <c r="I15" s="7"/>
    </row>
    <row r="16" spans="1:9" ht="14.25">
      <c r="A16" s="6">
        <f t="shared" si="0"/>
        <v>13</v>
      </c>
      <c r="B16" s="38"/>
      <c r="C16" s="42"/>
      <c r="D16" s="45"/>
      <c r="E16" s="38"/>
      <c r="F16" s="38"/>
      <c r="G16" s="43"/>
      <c r="H16" s="41"/>
      <c r="I16" s="44"/>
    </row>
    <row r="17" spans="1:9" ht="14.25">
      <c r="A17" s="6">
        <f t="shared" si="0"/>
        <v>14</v>
      </c>
      <c r="B17" s="47"/>
      <c r="C17" s="42"/>
      <c r="D17" s="45"/>
      <c r="E17" s="38"/>
      <c r="F17" s="38"/>
      <c r="G17" s="43"/>
      <c r="H17" s="41"/>
      <c r="I17" s="44"/>
    </row>
    <row r="18" spans="1:9" ht="15">
      <c r="A18" s="6">
        <f t="shared" si="0"/>
        <v>15</v>
      </c>
      <c r="B18" s="48"/>
      <c r="C18" s="42"/>
      <c r="D18" s="48"/>
      <c r="E18" s="49"/>
      <c r="F18" s="47"/>
      <c r="G18" s="47"/>
      <c r="H18" s="41"/>
      <c r="I18" s="44"/>
    </row>
    <row r="19" spans="1:9" ht="14.25">
      <c r="A19" s="6">
        <f t="shared" si="0"/>
        <v>16</v>
      </c>
      <c r="B19" s="48"/>
      <c r="C19" s="42"/>
      <c r="D19" s="48"/>
      <c r="E19" s="50"/>
      <c r="F19" s="47"/>
      <c r="G19" s="47"/>
      <c r="H19" s="41"/>
      <c r="I19" s="44"/>
    </row>
    <row r="20" spans="1:9" ht="14.25">
      <c r="A20" s="6">
        <f t="shared" si="0"/>
        <v>17</v>
      </c>
      <c r="B20" s="48"/>
      <c r="C20" s="42"/>
      <c r="D20" s="30"/>
      <c r="E20" s="18"/>
      <c r="F20" s="47"/>
      <c r="G20" s="47"/>
      <c r="H20" s="41"/>
      <c r="I20" s="44"/>
    </row>
    <row r="21" spans="1:9" ht="14.25">
      <c r="A21" s="6">
        <f t="shared" si="0"/>
        <v>18</v>
      </c>
      <c r="B21" s="45"/>
      <c r="C21" s="42"/>
      <c r="D21" s="38"/>
      <c r="E21" s="38"/>
      <c r="F21" s="38"/>
      <c r="G21" s="38"/>
      <c r="H21" s="41"/>
      <c r="I21" s="44"/>
    </row>
    <row r="22" spans="1:9" ht="15">
      <c r="A22" s="36"/>
      <c r="B22" s="36"/>
      <c r="C22" s="36"/>
      <c r="D22" s="36"/>
      <c r="E22" s="36"/>
      <c r="F22" s="36"/>
      <c r="G22" s="36"/>
      <c r="H22" s="36"/>
      <c r="I22" s="37">
        <f>SUM(I4:I21)</f>
        <v>9591300</v>
      </c>
    </row>
  </sheetData>
  <autoFilter ref="B3:I3"/>
  <mergeCells count="1">
    <mergeCell ref="B1:I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pane ySplit="2" topLeftCell="A21" activePane="bottomLeft" state="frozen"/>
      <selection pane="bottomLeft" activeCell="A26" sqref="A26"/>
    </sheetView>
  </sheetViews>
  <sheetFormatPr defaultRowHeight="12.75"/>
  <cols>
    <col min="1" max="1" width="7" customWidth="1"/>
    <col min="2" max="2" width="20.42578125" bestFit="1" customWidth="1"/>
    <col min="3" max="3" width="31.42578125" customWidth="1"/>
    <col min="4" max="4" width="32" customWidth="1"/>
    <col min="5" max="5" width="21.85546875" customWidth="1"/>
    <col min="6" max="6" width="19.5703125" customWidth="1"/>
    <col min="7" max="7" width="18.5703125" customWidth="1"/>
    <col min="8" max="8" width="13" bestFit="1" customWidth="1"/>
    <col min="9" max="9" width="18.7109375" bestFit="1" customWidth="1"/>
  </cols>
  <sheetData>
    <row r="1" spans="1:10" ht="50.1" customHeight="1">
      <c r="A1" s="79" t="s">
        <v>43</v>
      </c>
      <c r="B1" s="79"/>
      <c r="C1" s="79"/>
      <c r="D1" s="79"/>
      <c r="E1" s="79"/>
      <c r="F1" s="79"/>
      <c r="G1" s="79"/>
      <c r="H1" s="79"/>
      <c r="I1" s="79"/>
    </row>
    <row r="2" spans="1:10" s="2" customFormat="1" ht="45">
      <c r="A2" s="1" t="s">
        <v>24</v>
      </c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23</v>
      </c>
      <c r="H2" s="1" t="s">
        <v>12</v>
      </c>
      <c r="I2" s="1" t="s">
        <v>13</v>
      </c>
      <c r="J2" s="1" t="s">
        <v>21</v>
      </c>
    </row>
    <row r="3" spans="1:10" s="2" customFormat="1" ht="30">
      <c r="A3" s="19">
        <v>1</v>
      </c>
      <c r="B3" s="19" t="s">
        <v>25</v>
      </c>
      <c r="C3" s="19" t="s">
        <v>18</v>
      </c>
      <c r="D3" s="19" t="s">
        <v>19</v>
      </c>
      <c r="E3" s="19" t="s">
        <v>14</v>
      </c>
      <c r="F3" s="53">
        <v>76800000</v>
      </c>
      <c r="G3" s="20" t="s">
        <v>28</v>
      </c>
      <c r="H3" s="21">
        <v>45294</v>
      </c>
      <c r="I3" s="19" t="s">
        <v>15</v>
      </c>
      <c r="J3" s="19" t="s">
        <v>22</v>
      </c>
    </row>
    <row r="4" spans="1:10" s="2" customFormat="1" ht="42.75">
      <c r="A4" s="19">
        <f>A3+1</f>
        <v>2</v>
      </c>
      <c r="B4" s="14" t="s">
        <v>46</v>
      </c>
      <c r="C4" s="14" t="s">
        <v>16</v>
      </c>
      <c r="D4" s="54" t="s">
        <v>41</v>
      </c>
      <c r="E4" s="19" t="s">
        <v>14</v>
      </c>
      <c r="F4" s="46">
        <v>3300000000</v>
      </c>
      <c r="G4" s="19">
        <v>0</v>
      </c>
      <c r="H4" s="21">
        <v>45296</v>
      </c>
      <c r="I4" s="4" t="s">
        <v>15</v>
      </c>
      <c r="J4" s="4" t="s">
        <v>22</v>
      </c>
    </row>
    <row r="5" spans="1:10" s="2" customFormat="1" ht="42.75">
      <c r="A5" s="19">
        <f t="shared" ref="A5:A13" si="0">A4+1</f>
        <v>3</v>
      </c>
      <c r="B5" s="14" t="s">
        <v>44</v>
      </c>
      <c r="C5" s="55" t="s">
        <v>35</v>
      </c>
      <c r="D5" s="19" t="s">
        <v>45</v>
      </c>
      <c r="E5" s="19" t="s">
        <v>14</v>
      </c>
      <c r="F5" s="22">
        <v>24595200</v>
      </c>
      <c r="G5" s="20" t="s">
        <v>28</v>
      </c>
      <c r="H5" s="21">
        <v>45300</v>
      </c>
      <c r="I5" s="56" t="s">
        <v>15</v>
      </c>
      <c r="J5" s="19" t="s">
        <v>22</v>
      </c>
    </row>
    <row r="6" spans="1:10" s="2" customFormat="1" ht="42.75">
      <c r="A6" s="19">
        <f t="shared" si="0"/>
        <v>4</v>
      </c>
      <c r="B6" s="14" t="s">
        <v>47</v>
      </c>
      <c r="C6" s="14" t="s">
        <v>16</v>
      </c>
      <c r="D6" s="54" t="s">
        <v>41</v>
      </c>
      <c r="E6" s="19" t="s">
        <v>14</v>
      </c>
      <c r="F6" s="46">
        <v>3300000000</v>
      </c>
      <c r="G6" s="19">
        <v>0</v>
      </c>
      <c r="H6" s="21">
        <v>45303</v>
      </c>
      <c r="I6" s="4" t="s">
        <v>15</v>
      </c>
      <c r="J6" s="4" t="s">
        <v>22</v>
      </c>
    </row>
    <row r="7" spans="1:10" s="2" customFormat="1" ht="90">
      <c r="A7" s="19">
        <f t="shared" si="0"/>
        <v>5</v>
      </c>
      <c r="B7" s="14" t="s">
        <v>48</v>
      </c>
      <c r="C7" s="57" t="s">
        <v>27</v>
      </c>
      <c r="D7" s="14" t="s">
        <v>49</v>
      </c>
      <c r="E7" s="19" t="s">
        <v>14</v>
      </c>
      <c r="F7" s="22">
        <v>19055172</v>
      </c>
      <c r="G7" s="22">
        <v>0</v>
      </c>
      <c r="H7" s="21">
        <v>45306</v>
      </c>
      <c r="I7" s="19" t="s">
        <v>15</v>
      </c>
      <c r="J7" s="19" t="s">
        <v>22</v>
      </c>
    </row>
    <row r="8" spans="1:10" s="2" customFormat="1" ht="94.5">
      <c r="A8" s="19">
        <f t="shared" si="0"/>
        <v>6</v>
      </c>
      <c r="B8" s="14" t="s">
        <v>50</v>
      </c>
      <c r="C8" s="14" t="s">
        <v>37</v>
      </c>
      <c r="D8" s="14" t="s">
        <v>38</v>
      </c>
      <c r="E8" s="19" t="s">
        <v>14</v>
      </c>
      <c r="F8" s="16">
        <v>4624822.4000000004</v>
      </c>
      <c r="G8" s="22">
        <v>0</v>
      </c>
      <c r="H8" s="15">
        <v>45302</v>
      </c>
      <c r="I8" s="4" t="s">
        <v>15</v>
      </c>
      <c r="J8" s="4" t="s">
        <v>22</v>
      </c>
    </row>
    <row r="9" spans="1:10" s="2" customFormat="1" ht="94.5">
      <c r="A9" s="19">
        <f t="shared" si="0"/>
        <v>7</v>
      </c>
      <c r="B9" s="58" t="s">
        <v>51</v>
      </c>
      <c r="C9" s="14" t="s">
        <v>36</v>
      </c>
      <c r="D9" s="14" t="s">
        <v>39</v>
      </c>
      <c r="E9" s="19" t="s">
        <v>14</v>
      </c>
      <c r="F9" s="16">
        <v>2240000</v>
      </c>
      <c r="G9" s="22">
        <v>0</v>
      </c>
      <c r="H9" s="15">
        <v>45306</v>
      </c>
      <c r="I9" s="19" t="s">
        <v>15</v>
      </c>
      <c r="J9" s="19" t="s">
        <v>22</v>
      </c>
    </row>
    <row r="10" spans="1:10" s="2" customFormat="1" ht="110.25">
      <c r="A10" s="19">
        <f t="shared" si="0"/>
        <v>8</v>
      </c>
      <c r="B10" s="58" t="s">
        <v>60</v>
      </c>
      <c r="C10" s="14" t="s">
        <v>17</v>
      </c>
      <c r="D10" s="14" t="s">
        <v>26</v>
      </c>
      <c r="E10" s="19" t="s">
        <v>14</v>
      </c>
      <c r="F10" s="16">
        <v>48000000</v>
      </c>
      <c r="G10" s="22">
        <v>0</v>
      </c>
      <c r="H10" s="15">
        <v>45307</v>
      </c>
      <c r="I10" s="19" t="s">
        <v>15</v>
      </c>
      <c r="J10" s="19" t="s">
        <v>22</v>
      </c>
    </row>
    <row r="11" spans="1:10" s="2" customFormat="1" ht="31.5">
      <c r="A11" s="19">
        <f t="shared" si="0"/>
        <v>9</v>
      </c>
      <c r="B11" s="14" t="s">
        <v>32</v>
      </c>
      <c r="C11" s="14" t="s">
        <v>30</v>
      </c>
      <c r="D11" s="14" t="s">
        <v>31</v>
      </c>
      <c r="E11" s="19" t="s">
        <v>14</v>
      </c>
      <c r="F11" s="46">
        <v>1598400</v>
      </c>
      <c r="G11" s="20" t="s">
        <v>28</v>
      </c>
      <c r="H11" s="15">
        <v>45301</v>
      </c>
      <c r="I11" s="19" t="s">
        <v>15</v>
      </c>
      <c r="J11" s="19" t="s">
        <v>22</v>
      </c>
    </row>
    <row r="12" spans="1:10" s="2" customFormat="1" ht="31.5">
      <c r="A12" s="19">
        <f t="shared" si="0"/>
        <v>10</v>
      </c>
      <c r="B12" s="14" t="s">
        <v>29</v>
      </c>
      <c r="C12" s="14" t="s">
        <v>40</v>
      </c>
      <c r="D12" s="14" t="s">
        <v>31</v>
      </c>
      <c r="E12" s="19" t="s">
        <v>14</v>
      </c>
      <c r="F12" s="46">
        <v>17400000</v>
      </c>
      <c r="G12" s="20" t="s">
        <v>28</v>
      </c>
      <c r="H12" s="15">
        <v>45310</v>
      </c>
      <c r="I12" s="19" t="s">
        <v>15</v>
      </c>
      <c r="J12" s="19" t="s">
        <v>22</v>
      </c>
    </row>
    <row r="13" spans="1:10" s="2" customFormat="1" ht="94.5">
      <c r="A13" s="19">
        <f t="shared" si="0"/>
        <v>11</v>
      </c>
      <c r="B13" s="14" t="s">
        <v>61</v>
      </c>
      <c r="C13" s="14" t="s">
        <v>63</v>
      </c>
      <c r="D13" s="14" t="s">
        <v>64</v>
      </c>
      <c r="E13" s="19" t="s">
        <v>14</v>
      </c>
      <c r="F13" s="46">
        <v>5145576.8</v>
      </c>
      <c r="G13" s="20" t="s">
        <v>28</v>
      </c>
      <c r="H13" s="15">
        <v>45327</v>
      </c>
      <c r="I13" s="19" t="s">
        <v>62</v>
      </c>
      <c r="J13" s="19" t="s">
        <v>22</v>
      </c>
    </row>
    <row r="14" spans="1:10" s="2" customFormat="1" ht="94.5">
      <c r="A14" s="19">
        <f>A13+1</f>
        <v>12</v>
      </c>
      <c r="B14" s="14" t="s">
        <v>65</v>
      </c>
      <c r="C14" s="14" t="s">
        <v>36</v>
      </c>
      <c r="D14" s="14" t="s">
        <v>66</v>
      </c>
      <c r="E14" s="19" t="s">
        <v>14</v>
      </c>
      <c r="F14" s="46">
        <v>6662536</v>
      </c>
      <c r="G14" s="20" t="s">
        <v>28</v>
      </c>
      <c r="H14" s="15">
        <v>45331</v>
      </c>
      <c r="I14" s="19" t="s">
        <v>62</v>
      </c>
      <c r="J14" s="19" t="s">
        <v>22</v>
      </c>
    </row>
    <row r="15" spans="1:10" s="2" customFormat="1" ht="47.25">
      <c r="A15" s="19">
        <f t="shared" ref="A15:A23" si="1">A14+1</f>
        <v>13</v>
      </c>
      <c r="B15" s="14" t="s">
        <v>67</v>
      </c>
      <c r="C15" s="59" t="s">
        <v>68</v>
      </c>
      <c r="D15" s="59" t="s">
        <v>70</v>
      </c>
      <c r="E15" s="19" t="s">
        <v>14</v>
      </c>
      <c r="F15" s="60">
        <v>3309806</v>
      </c>
      <c r="G15" s="20" t="s">
        <v>28</v>
      </c>
      <c r="H15" s="15">
        <v>45324</v>
      </c>
      <c r="I15" s="19" t="s">
        <v>62</v>
      </c>
      <c r="J15" s="19" t="s">
        <v>22</v>
      </c>
    </row>
    <row r="16" spans="1:10" s="2" customFormat="1" ht="47.25">
      <c r="A16" s="19">
        <f t="shared" si="1"/>
        <v>14</v>
      </c>
      <c r="B16" s="14" t="s">
        <v>69</v>
      </c>
      <c r="C16" s="59" t="s">
        <v>68</v>
      </c>
      <c r="D16" s="59" t="s">
        <v>70</v>
      </c>
      <c r="E16" s="19" t="s">
        <v>14</v>
      </c>
      <c r="F16" s="60">
        <v>9821424</v>
      </c>
      <c r="G16" s="20" t="s">
        <v>28</v>
      </c>
      <c r="H16" s="15">
        <v>45337</v>
      </c>
      <c r="I16" s="19" t="s">
        <v>62</v>
      </c>
      <c r="J16" s="19" t="s">
        <v>22</v>
      </c>
    </row>
    <row r="17" spans="1:10" s="2" customFormat="1" ht="47.25">
      <c r="A17" s="19">
        <f t="shared" si="1"/>
        <v>15</v>
      </c>
      <c r="B17" s="14" t="s">
        <v>71</v>
      </c>
      <c r="C17" s="14" t="s">
        <v>72</v>
      </c>
      <c r="D17" s="14" t="s">
        <v>73</v>
      </c>
      <c r="E17" s="19" t="s">
        <v>14</v>
      </c>
      <c r="F17" s="46">
        <v>22531250</v>
      </c>
      <c r="G17" s="20" t="s">
        <v>28</v>
      </c>
      <c r="H17" s="15">
        <v>45338</v>
      </c>
      <c r="I17" s="19" t="s">
        <v>15</v>
      </c>
      <c r="J17" s="19" t="s">
        <v>22</v>
      </c>
    </row>
    <row r="18" spans="1:10" s="2" customFormat="1" ht="47.25">
      <c r="A18" s="19">
        <f t="shared" si="1"/>
        <v>16</v>
      </c>
      <c r="B18" s="14" t="s">
        <v>76</v>
      </c>
      <c r="C18" s="14" t="s">
        <v>16</v>
      </c>
      <c r="D18" s="14" t="s">
        <v>77</v>
      </c>
      <c r="E18" s="19" t="s">
        <v>14</v>
      </c>
      <c r="F18" s="46">
        <v>3300000000</v>
      </c>
      <c r="G18" s="20" t="s">
        <v>28</v>
      </c>
      <c r="H18" s="15">
        <v>45352</v>
      </c>
      <c r="I18" s="19" t="s">
        <v>15</v>
      </c>
      <c r="J18" s="19" t="s">
        <v>22</v>
      </c>
    </row>
    <row r="19" spans="1:10" s="2" customFormat="1" ht="47.25">
      <c r="A19" s="19">
        <f t="shared" si="1"/>
        <v>17</v>
      </c>
      <c r="B19" s="14" t="s">
        <v>80</v>
      </c>
      <c r="C19" s="14" t="s">
        <v>81</v>
      </c>
      <c r="D19" s="14" t="s">
        <v>82</v>
      </c>
      <c r="E19" s="19" t="s">
        <v>14</v>
      </c>
      <c r="F19" s="46">
        <v>70224146</v>
      </c>
      <c r="G19" s="20" t="s">
        <v>28</v>
      </c>
      <c r="H19" s="15">
        <v>45376</v>
      </c>
      <c r="I19" s="19" t="s">
        <v>15</v>
      </c>
      <c r="J19" s="19" t="s">
        <v>22</v>
      </c>
    </row>
    <row r="20" spans="1:10" s="2" customFormat="1" ht="47.25">
      <c r="A20" s="19">
        <f t="shared" si="1"/>
        <v>18</v>
      </c>
      <c r="B20" s="14" t="s">
        <v>86</v>
      </c>
      <c r="C20" s="14" t="s">
        <v>16</v>
      </c>
      <c r="D20" s="14" t="s">
        <v>77</v>
      </c>
      <c r="E20" s="19" t="s">
        <v>14</v>
      </c>
      <c r="F20" s="46">
        <v>3300000000</v>
      </c>
      <c r="G20" s="20" t="s">
        <v>28</v>
      </c>
      <c r="H20" s="15">
        <v>45383</v>
      </c>
      <c r="I20" s="19" t="s">
        <v>15</v>
      </c>
      <c r="J20" s="19" t="s">
        <v>22</v>
      </c>
    </row>
    <row r="21" spans="1:10" s="2" customFormat="1" ht="94.5">
      <c r="A21" s="19">
        <f t="shared" si="1"/>
        <v>19</v>
      </c>
      <c r="B21" s="14" t="s">
        <v>87</v>
      </c>
      <c r="C21" s="14" t="s">
        <v>36</v>
      </c>
      <c r="D21" s="14" t="s">
        <v>39</v>
      </c>
      <c r="E21" s="19" t="s">
        <v>14</v>
      </c>
      <c r="F21" s="46">
        <v>3550400</v>
      </c>
      <c r="G21" s="20" t="s">
        <v>28</v>
      </c>
      <c r="H21" s="15">
        <v>45383</v>
      </c>
      <c r="I21" s="19" t="s">
        <v>15</v>
      </c>
      <c r="J21" s="19" t="s">
        <v>22</v>
      </c>
    </row>
    <row r="22" spans="1:10" s="2" customFormat="1" ht="94.5">
      <c r="A22" s="19">
        <f t="shared" si="1"/>
        <v>20</v>
      </c>
      <c r="B22" s="14" t="s">
        <v>88</v>
      </c>
      <c r="C22" s="14" t="s">
        <v>36</v>
      </c>
      <c r="D22" s="14" t="s">
        <v>89</v>
      </c>
      <c r="E22" s="19" t="s">
        <v>14</v>
      </c>
      <c r="F22" s="46">
        <v>8137761.8600000003</v>
      </c>
      <c r="G22" s="20" t="s">
        <v>28</v>
      </c>
      <c r="H22" s="15">
        <v>45398</v>
      </c>
      <c r="I22" s="19" t="s">
        <v>62</v>
      </c>
      <c r="J22" s="19" t="s">
        <v>22</v>
      </c>
    </row>
    <row r="23" spans="1:10" s="2" customFormat="1" ht="94.5">
      <c r="A23" s="19">
        <f t="shared" si="1"/>
        <v>21</v>
      </c>
      <c r="B23" s="14" t="s">
        <v>90</v>
      </c>
      <c r="C23" s="14" t="s">
        <v>36</v>
      </c>
      <c r="D23" s="14" t="s">
        <v>89</v>
      </c>
      <c r="E23" s="19" t="s">
        <v>14</v>
      </c>
      <c r="F23" s="46">
        <v>207180.96</v>
      </c>
      <c r="G23" s="20" t="s">
        <v>28</v>
      </c>
      <c r="H23" s="15">
        <v>45398</v>
      </c>
      <c r="I23" s="19" t="s">
        <v>62</v>
      </c>
      <c r="J23" s="19" t="s">
        <v>22</v>
      </c>
    </row>
    <row r="24" spans="1:10" s="2" customFormat="1" ht="47.25">
      <c r="A24" s="19">
        <f>A22+1</f>
        <v>21</v>
      </c>
      <c r="B24" s="14" t="s">
        <v>93</v>
      </c>
      <c r="C24" s="14" t="s">
        <v>68</v>
      </c>
      <c r="D24" s="14" t="s">
        <v>70</v>
      </c>
      <c r="E24" s="19" t="s">
        <v>14</v>
      </c>
      <c r="F24" s="46">
        <v>1489506</v>
      </c>
      <c r="G24" s="20" t="s">
        <v>28</v>
      </c>
      <c r="H24" s="15">
        <v>45443</v>
      </c>
      <c r="I24" s="19" t="s">
        <v>62</v>
      </c>
      <c r="J24" s="19" t="s">
        <v>22</v>
      </c>
    </row>
    <row r="25" spans="1:10" s="2" customFormat="1" ht="94.5">
      <c r="A25" s="19">
        <v>23</v>
      </c>
      <c r="B25" s="14" t="s">
        <v>99</v>
      </c>
      <c r="C25" s="14" t="s">
        <v>36</v>
      </c>
      <c r="D25" s="14" t="s">
        <v>89</v>
      </c>
      <c r="E25" s="19" t="s">
        <v>14</v>
      </c>
      <c r="F25" s="46">
        <v>8252727.1699999999</v>
      </c>
      <c r="G25" s="20" t="s">
        <v>28</v>
      </c>
      <c r="H25" s="15">
        <v>45468</v>
      </c>
      <c r="I25" s="19" t="s">
        <v>62</v>
      </c>
      <c r="J25" s="19" t="s">
        <v>22</v>
      </c>
    </row>
    <row r="26" spans="1:10" s="2" customFormat="1" ht="94.5">
      <c r="A26" s="19">
        <v>24</v>
      </c>
      <c r="B26" s="14" t="s">
        <v>111</v>
      </c>
      <c r="C26" s="14" t="s">
        <v>36</v>
      </c>
      <c r="D26" s="14" t="s">
        <v>89</v>
      </c>
      <c r="E26" s="19" t="s">
        <v>14</v>
      </c>
      <c r="F26" s="46">
        <v>3737332.93</v>
      </c>
      <c r="G26" s="20" t="s">
        <v>28</v>
      </c>
      <c r="H26" s="15">
        <v>45594</v>
      </c>
      <c r="I26" s="19" t="s">
        <v>62</v>
      </c>
      <c r="J26" s="19" t="s">
        <v>22</v>
      </c>
    </row>
    <row r="27" spans="1:10" s="5" customFormat="1" ht="15.75">
      <c r="A27" s="19"/>
      <c r="B27" s="10"/>
      <c r="C27" s="10"/>
      <c r="D27" s="10"/>
      <c r="E27" s="19"/>
      <c r="F27" s="11">
        <f>SUM(F3:F26)</f>
        <v>13537383242.120001</v>
      </c>
      <c r="G27" s="11">
        <f>SUM(G3:G14)</f>
        <v>0</v>
      </c>
      <c r="H27" s="11" t="s">
        <v>42</v>
      </c>
      <c r="I27" s="10"/>
      <c r="J27" s="10"/>
    </row>
    <row r="29" spans="1:10">
      <c r="F29" s="3"/>
    </row>
  </sheetData>
  <autoFilter ref="A2:I14"/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B5" sqref="B5"/>
    </sheetView>
  </sheetViews>
  <sheetFormatPr defaultRowHeight="12.75"/>
  <cols>
    <col min="1" max="1" width="6.28515625" customWidth="1"/>
    <col min="3" max="3" width="14.42578125" customWidth="1"/>
    <col min="4" max="4" width="33.42578125" customWidth="1"/>
    <col min="5" max="5" width="37.5703125" customWidth="1"/>
    <col min="6" max="6" width="21.140625" bestFit="1" customWidth="1"/>
    <col min="7" max="8" width="16" customWidth="1"/>
    <col min="9" max="9" width="21.85546875" customWidth="1"/>
    <col min="10" max="10" width="11.28515625" bestFit="1" customWidth="1"/>
  </cols>
  <sheetData>
    <row r="1" spans="1:10" ht="39" customHeight="1">
      <c r="B1" s="79" t="s">
        <v>105</v>
      </c>
      <c r="C1" s="79"/>
      <c r="D1" s="79"/>
      <c r="E1" s="79"/>
      <c r="F1" s="79"/>
      <c r="G1" s="79"/>
      <c r="H1" s="79"/>
      <c r="I1" s="79"/>
      <c r="J1" s="79"/>
    </row>
    <row r="3" spans="1:10" ht="30">
      <c r="A3" s="23" t="s">
        <v>20</v>
      </c>
      <c r="B3" s="23" t="s">
        <v>0</v>
      </c>
      <c r="C3" s="23" t="s">
        <v>1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33</v>
      </c>
      <c r="I3" s="23" t="s">
        <v>6</v>
      </c>
    </row>
    <row r="4" spans="1:10" ht="15">
      <c r="A4" s="51">
        <v>1</v>
      </c>
      <c r="B4" s="47">
        <v>2593955</v>
      </c>
      <c r="C4" s="61">
        <v>45535</v>
      </c>
      <c r="D4" s="47" t="s">
        <v>102</v>
      </c>
      <c r="E4" s="47" t="s">
        <v>103</v>
      </c>
      <c r="F4" s="52" t="s">
        <v>104</v>
      </c>
      <c r="G4" s="41">
        <v>9</v>
      </c>
      <c r="H4" s="41" t="s">
        <v>34</v>
      </c>
      <c r="I4" s="44">
        <v>1584000.09</v>
      </c>
    </row>
    <row r="5" spans="1:10" ht="34.5" customHeight="1">
      <c r="A5" s="25"/>
      <c r="B5" s="18"/>
      <c r="C5" s="33"/>
      <c r="D5" s="68"/>
      <c r="E5" s="17"/>
      <c r="F5" s="27"/>
      <c r="G5" s="41"/>
      <c r="H5" s="41"/>
      <c r="I5" s="7"/>
    </row>
    <row r="6" spans="1:10" ht="14.25">
      <c r="A6" s="25"/>
      <c r="B6" s="29"/>
      <c r="C6" s="33"/>
      <c r="D6" s="68"/>
      <c r="E6" s="17"/>
      <c r="F6" s="27"/>
      <c r="G6" s="41"/>
      <c r="H6" s="41"/>
      <c r="I6" s="7"/>
    </row>
    <row r="7" spans="1:10" ht="14.25">
      <c r="A7" s="25"/>
      <c r="B7" s="29"/>
      <c r="C7" s="33"/>
      <c r="D7" s="30"/>
      <c r="E7" s="18"/>
      <c r="F7" s="27"/>
      <c r="G7" s="6"/>
      <c r="H7" s="6"/>
      <c r="I7" s="7"/>
    </row>
    <row r="8" spans="1:10" ht="14.25">
      <c r="A8" s="25"/>
      <c r="B8" s="18"/>
      <c r="C8" s="33"/>
      <c r="D8" s="68"/>
      <c r="E8" s="18"/>
      <c r="F8" s="27"/>
      <c r="G8" s="6"/>
      <c r="H8" s="6"/>
      <c r="I8" s="7"/>
    </row>
    <row r="9" spans="1:10" ht="14.25">
      <c r="A9" s="69"/>
      <c r="B9" s="24"/>
      <c r="C9" s="33"/>
      <c r="D9" s="73"/>
      <c r="E9" s="70"/>
      <c r="F9" s="31"/>
      <c r="G9" s="71"/>
      <c r="H9" s="71"/>
      <c r="I9" s="72"/>
      <c r="J9" s="3"/>
    </row>
    <row r="10" spans="1:10" ht="14.25">
      <c r="A10" s="25"/>
      <c r="B10" s="18"/>
      <c r="C10" s="35"/>
      <c r="D10" s="28"/>
      <c r="E10" s="40"/>
      <c r="F10" s="27"/>
      <c r="G10" s="6"/>
      <c r="H10" s="6"/>
      <c r="I10" s="32"/>
    </row>
    <row r="11" spans="1:10" ht="14.25">
      <c r="A11" s="25"/>
      <c r="B11" s="18"/>
      <c r="C11" s="35"/>
      <c r="D11" s="28"/>
      <c r="E11" s="27"/>
      <c r="F11" s="27"/>
      <c r="G11" s="6"/>
      <c r="H11" s="6"/>
      <c r="I11" s="32"/>
    </row>
    <row r="12" spans="1:10" ht="14.25">
      <c r="A12" s="25"/>
      <c r="B12" s="18"/>
      <c r="C12" s="35"/>
      <c r="D12" s="17"/>
      <c r="E12" s="27"/>
      <c r="F12" s="27"/>
      <c r="G12" s="6"/>
      <c r="H12" s="6"/>
      <c r="I12" s="32"/>
    </row>
    <row r="13" spans="1:10" ht="14.25">
      <c r="A13" s="25"/>
      <c r="B13" s="18"/>
      <c r="C13" s="35"/>
      <c r="D13" s="17"/>
      <c r="E13" s="27"/>
      <c r="F13" s="27"/>
      <c r="G13" s="6"/>
      <c r="H13" s="6"/>
      <c r="I13" s="32"/>
    </row>
    <row r="14" spans="1:10" ht="15">
      <c r="A14" s="8"/>
      <c r="B14" s="4"/>
      <c r="C14" s="12"/>
      <c r="D14" s="4"/>
      <c r="E14" s="4"/>
      <c r="F14" s="4"/>
      <c r="G14" s="34"/>
      <c r="H14" s="34"/>
      <c r="I14" s="13">
        <f>SUM(I4:I13)</f>
        <v>1584000.09</v>
      </c>
    </row>
    <row r="16" spans="1:10">
      <c r="I16" s="3"/>
    </row>
  </sheetData>
  <autoFilter ref="B3:I14"/>
  <mergeCells count="1">
    <mergeCell ref="B1:J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Сделки за 2024</vt:lpstr>
      <vt:lpstr>Восстановлен 2024</vt:lpstr>
      <vt:lpstr>Прямые закупки за 2024</vt:lpstr>
      <vt:lpstr>Аннулирован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2022-07-18T05:46:04Z</cp:lastPrinted>
  <dcterms:created xsi:type="dcterms:W3CDTF">2022-07-18T05:32:04Z</dcterms:created>
  <dcterms:modified xsi:type="dcterms:W3CDTF">2025-01-03T04:07:42Z</dcterms:modified>
</cp:coreProperties>
</file>