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9695" windowHeight="7875"/>
  </bookViews>
  <sheets>
    <sheet name="Квартальная рус" sheetId="1" r:id="rId1"/>
  </sheets>
  <definedNames>
    <definedName name="_xlnm.Print_Area" localSheetId="0">'Квартальная рус'!$A$1:$G$157</definedName>
  </definedNames>
  <calcPr calcId="124519"/>
</workbook>
</file>

<file path=xl/calcChain.xml><?xml version="1.0" encoding="utf-8"?>
<calcChain xmlns="http://schemas.openxmlformats.org/spreadsheetml/2006/main">
  <c r="F150" i="1"/>
  <c r="D150"/>
  <c r="F134"/>
  <c r="D134"/>
  <c r="G127"/>
  <c r="E127"/>
  <c r="F126"/>
  <c r="D126"/>
  <c r="F100"/>
  <c r="D100"/>
  <c r="F86"/>
  <c r="F120" s="1"/>
  <c r="D86"/>
  <c r="D120" s="1"/>
  <c r="F76"/>
  <c r="D76"/>
  <c r="D49"/>
  <c r="D37"/>
  <c r="F36"/>
  <c r="D36"/>
  <c r="F32"/>
  <c r="D32"/>
</calcChain>
</file>

<file path=xl/sharedStrings.xml><?xml version="1.0" encoding="utf-8"?>
<sst xmlns="http://schemas.openxmlformats.org/spreadsheetml/2006/main" count="206" uniqueCount="191">
  <si>
    <t xml:space="preserve">КВАРТАЛЬНЫЙ ОТЧЕТ </t>
  </si>
  <si>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</si>
  <si>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</si>
  <si>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</si>
  <si>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</si>
  <si>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</si>
  <si>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 xml:space="preserve">АО «BIOKIMYO» </t>
  </si>
  <si>
    <t>Наименование биржевого тикера:</t>
  </si>
  <si>
    <t>BIOK</t>
  </si>
  <si>
    <t>КОНТАКТНЫЕ ДАННЫЕ</t>
  </si>
  <si>
    <t>2.</t>
  </si>
  <si>
    <t>Местонахождение:</t>
  </si>
  <si>
    <t>Тошкентская область,Янгиюльский район, улица Кимёгар, 1</t>
  </si>
  <si>
    <t>Почтовый адрес:</t>
  </si>
  <si>
    <t>112004, Тошкентская область,Янгиюльский район, улица Кимёгар, 1</t>
  </si>
  <si>
    <t>Адрес электронной почты:</t>
  </si>
  <si>
    <t xml:space="preserve"> info@biokimyo.uz, yangiyolbiokimyo@vinsanoat.uz</t>
  </si>
  <si>
    <t>Официальный веб-сайт:</t>
  </si>
  <si>
    <t>biokimyo.uz</t>
  </si>
  <si>
    <t>БАНКОВСКИЕ РЕКВИЗИТЫ</t>
  </si>
  <si>
    <t>3.</t>
  </si>
  <si>
    <t>Наименование обслуживающего банка:</t>
  </si>
  <si>
    <t>АТБ  Қишлоқ қурилиш банк Янгийул филиали</t>
  </si>
  <si>
    <t>Номер расчетного счета:</t>
  </si>
  <si>
    <t xml:space="preserve">х/р 20210000900129657001 </t>
  </si>
  <si>
    <t>МФО:</t>
  </si>
  <si>
    <t>МФО 00484</t>
  </si>
  <si>
    <t>4.</t>
  </si>
  <si>
    <t>РЕГИСТРАЦИОННЫЕ И ИДЕНТИФИКАЦИОННЫЕ НОМЕРА, ПРИСВОЕННЫЕ:</t>
  </si>
  <si>
    <t>регистрирующим органом:</t>
  </si>
  <si>
    <t>Янгийул туман хокимлиги хузуридаги ТСРУ инспекцияси № 2084, 13.06.2013 йил</t>
  </si>
  <si>
    <t>органом государственной налоговой службы (ИНН):</t>
  </si>
  <si>
    <t>СТИР 200468069</t>
  </si>
  <si>
    <t>Давлат статистика органи томондан берилган ракамлар:</t>
  </si>
  <si>
    <t>КФС:</t>
  </si>
  <si>
    <t xml:space="preserve">ОКПО: </t>
  </si>
  <si>
    <t>00478983</t>
  </si>
  <si>
    <t>ОКЭД:</t>
  </si>
  <si>
    <t>СОАТО:</t>
  </si>
  <si>
    <t xml:space="preserve">БУХГАЛТЕРСКИЙ БАЛАНС ДЛЯ АКЦИОНЕРНЫХ ОБЩЕСТВ 
(тыс. сум.)
</t>
  </si>
  <si>
    <t>Курсатгичлар номи</t>
  </si>
  <si>
    <t xml:space="preserve">Сатр коди
Код стр.
</t>
  </si>
  <si>
    <t xml:space="preserve">Ҳисобот даври бошига                                      На начало отчетного периода
</t>
  </si>
  <si>
    <t xml:space="preserve">Ҳисобот даври охирига                                 На конец отчетного периода
</t>
  </si>
  <si>
    <t>Актив</t>
  </si>
  <si>
    <t xml:space="preserve">I. Узоқ муддатли активлар
I. Долгосрочные активы
</t>
  </si>
  <si>
    <t xml:space="preserve">Асосий воситалар:
Основные средства: 
</t>
  </si>
  <si>
    <t>Бошланғич (қайта тиклаш) қиймати (0100, 0300)
Первоначальная (восстановительная) стоимость (0100, 0300)</t>
  </si>
  <si>
    <t>010</t>
  </si>
  <si>
    <t xml:space="preserve">Эскириш суммаси  (0200)
Сумма износа (0200)
</t>
  </si>
  <si>
    <t>011</t>
  </si>
  <si>
    <t xml:space="preserve">Қолдиқ (баланс) қиймати (сатр. 010 - 011)
Остаточная (балансовая) стоимость (стр. 010-011)      
</t>
  </si>
  <si>
    <t>012</t>
  </si>
  <si>
    <t xml:space="preserve">Номоддий активлар:
Нематериальные активы:
</t>
  </si>
  <si>
    <t xml:space="preserve">Бошланғич қиймати (0400)
Первоначальная стоимость (0400) 
</t>
  </si>
  <si>
    <t>020</t>
  </si>
  <si>
    <t xml:space="preserve">Амортизация суммаси (0500) 
Сумма амортизации (0500) 
</t>
  </si>
  <si>
    <t>021</t>
  </si>
  <si>
    <t xml:space="preserve">Қолдиқ (баланс) қиймати (сатр. 020 - 021)
Остаточная (балансовая) стоимость (стр. 020-021)
</t>
  </si>
  <si>
    <t>022</t>
  </si>
  <si>
    <t>Узоқ муддатли инвестициялар, жами (сатр.040+050+060+070+080), шу жумладан:
Долгосрочные инвестиции, всего (стр.040+050+060+070+080), в том числе:</t>
  </si>
  <si>
    <t>030</t>
  </si>
  <si>
    <t>Қимматли қоғозлар (0610)
Ценные бумаги (0610)</t>
  </si>
  <si>
    <t>040</t>
  </si>
  <si>
    <t>Шўъба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</si>
  <si>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</si>
  <si>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</si>
  <si>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</si>
  <si>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корхоналарга инвестициялар (0640)
Инвестиции в предприятие с иностранным капиталом (0640)</t>
  </si>
  <si>
    <t>070</t>
  </si>
  <si>
    <t xml:space="preserve">Бошқа узоқ муддатли инвестициялар (0690) 
Прочие долгосрочные инвестиции (0690)
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</si>
  <si>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</si>
  <si>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</si>
  <si>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</si>
  <si>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</si>
  <si>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Узоқ муддатли дебиторлик қарзлари (0910, 0920, 0930, 0940)
Долгосрочная дебиторская задолженность (0910, 0920, 0930, 0940)</t>
  </si>
  <si>
    <t>Узоқ муддатли кечиктирилган харажатлар (0950, 0960, 0990)
Долгосрочные отсроченные расходы (0950, 0960, 0990)</t>
  </si>
  <si>
    <t xml:space="preserve">I бўлим бўйича жами  (сатр. 012+022+030+090+100+110+120)
Итого по разделу I  (стр. 012+022+030+090+100+110+120)
</t>
  </si>
  <si>
    <t>II. Жорий активлар
II. Текущие активы</t>
  </si>
  <si>
    <t>Товар-моддий захиралари, жами (сатр.150+160+170+180), шу жумладан:
Товарно-материальные запасы, всего (стр.150+160+170+180), в том числе:</t>
  </si>
  <si>
    <t>Ишлаб чиқариш захиралари (1000, 1100, 1500, 1600)
Производственные запасы (1000, 1100, 1500, 1600)</t>
  </si>
  <si>
    <t>Тугалланмаган ишлаб чиқариш (2000, 2100, 2300, 2700)
Незавершенное производство (2000, 2100, 2300, 2700)</t>
  </si>
  <si>
    <t xml:space="preserve">Тайёр маҳсулот (2800)
Готовая продукция (2800)
</t>
  </si>
  <si>
    <t>Товарлар (2910дан2980нинг айирмаси)                                     Товары (2900 за минусом 2980)</t>
  </si>
  <si>
    <t>Келгуси давр харажатлари (3100)
Расходы будущих периодов (3100)</t>
  </si>
  <si>
    <t xml:space="preserve">Кечиктирилган харажатлар (3200)
Отсроченные расходы (3200)
</t>
  </si>
  <si>
    <t>Дебиторлар, жами  (сатр.220+230+240+250+260+270+280+290+300+ 310)
Дебиторы, всего (стр.220+230+240+250+260+ 270+ 280+290+300+310)</t>
  </si>
  <si>
    <t xml:space="preserve">шундан: муддати ўтган
из нее: просроченная 
</t>
  </si>
  <si>
    <t>Харидор ва буюртмачиларнинг қарзи (4000 дан 4900 нинг айирмаси)
Задолженность покупателей и заказчиков (4000 за минусом 4900)</t>
  </si>
  <si>
    <t>Ажратилган бўлинмаларнинг қарзи (4110) 
Задолженность обособленных подразделений (4110)</t>
  </si>
  <si>
    <t>Шўъба ва қарам хўжалик жамиятларнинг қарзи (4120)
Задолженность дочерних и зависимых хозяйственных обществ (4120)  ФНПЗ</t>
  </si>
  <si>
    <t xml:space="preserve">Ходимларга берилган бўнаклар (4200)
Авансы, выданные персоналу (4200)
</t>
  </si>
  <si>
    <t>Мол етказиб берувчилар ва пудратчиларга берилган бўнаклар (4300)
Авансы, выданные поставщикам и подрядчикам (4300)</t>
  </si>
  <si>
    <t>Бюджетга солиқ ва йиғимлар бўйича бўнак тўловлари (4400)
Авансовые платежи по налогам и сборам в бюджет (4400)</t>
  </si>
  <si>
    <t>Мақсадли давлат жамғармалари ва суғурталар бўйича бўнак тўловлари (4500)
Авансовые платежи в государственные целевые фонды и по страхованию (4500)</t>
  </si>
  <si>
    <t>Таъсисчиларнинг устав капиталига улушлар бўйича қарзи (4600)
Задолженност учредителей по вкладам в уставный капитал (4600)</t>
  </si>
  <si>
    <t>Ходимларнинг бошқа операциялар бўйича қарзи (4700)
Задолженность персонала по прочим операциям (4700)</t>
  </si>
  <si>
    <t xml:space="preserve">Бошқа дебиторлик қарзлари (4800)
Прочие дебиторские задолженности (4800)
</t>
  </si>
  <si>
    <t>Пул маблағлари, жами (сатр.330+340+350+360), шу жумладан:
Денежные средства, всего (стр.330+340+350+360), в том числе:</t>
  </si>
  <si>
    <t xml:space="preserve">Кассадаги пул маблағлари  (5000)
Денежные средства в кассе (5000)
</t>
  </si>
  <si>
    <t xml:space="preserve">Ҳисоблашиш счётидаги пул маблағлари  (5100)
Денежные средства на расчетном счете (5100)
</t>
  </si>
  <si>
    <t xml:space="preserve">Чет эл валютасидаги пул маблағлари (5200)
Денежные средства в иностранной валюте (5200)
</t>
  </si>
  <si>
    <t>Бошқа пул маблағлари ва эквивалентлари (5500, 5600, 5700)
Прочие денежные средства и эквиваленты (5500, 5600, 5700)</t>
  </si>
  <si>
    <t xml:space="preserve">Қисқа муддатли инвестициялар (5800)
Краткосрочные инвестиции (5800) 
</t>
  </si>
  <si>
    <t xml:space="preserve">Бошқа жорий активлар (5900)
Прочие текущие активы (5900)
</t>
  </si>
  <si>
    <t>II бўлим бўйича жами (сатр.140+190+200+210+320+370+380)
Итого по разделу II  (стр. 140+190+200+210+320+370+380)</t>
  </si>
  <si>
    <t xml:space="preserve">Баланс активи бўйича жами (сатр.130+390)
Всего по активу баланса (стр.130+стр.390)
</t>
  </si>
  <si>
    <t xml:space="preserve">Сатр коди
</t>
  </si>
  <si>
    <t>Пассив</t>
  </si>
  <si>
    <t xml:space="preserve">Устав капитали (8300)
Уставный капитал (8300)
</t>
  </si>
  <si>
    <t xml:space="preserve">Қўшилган капитал (8400)
Добавленный капитал (8400) 
</t>
  </si>
  <si>
    <t xml:space="preserve">Резерв капитали (8500)
Резервный капитал (8500)
</t>
  </si>
  <si>
    <t xml:space="preserve">Сотиб олинган хусусий акциялар (8600)
Выкупленные собственные акции (8600)
</t>
  </si>
  <si>
    <t>Тақсимланмаган фойда (қопланмаган зарар) (8700)
Нераспределенная прибыль (непокрытый убыток) (8700)</t>
  </si>
  <si>
    <t xml:space="preserve">Мақсадли тушумлар (8800)
Целевые поступления (8800) 
</t>
  </si>
  <si>
    <t>Келгуси давр харажатлари ва тўловлари учун захиралар (8900) 
Резервы предстоящих расходов и платежей (8900)</t>
  </si>
  <si>
    <t>I бўлим бўйича жами (сатр.410+420+430-440+450+460+470)
Итого по разделу I  (стр.410+420+430-440+450+460+470)</t>
  </si>
  <si>
    <t xml:space="preserve">II. Мажбуриятлар
II. Обязательства  </t>
  </si>
  <si>
    <t>Узоқ муддатли мажбуриятлар, жами (сатр.500+510+520+530+540+550+560+ 570+580+590)
Долгосрочные обязательства, всего (стр.500+510+520+530+540+550+560+570+580+  590)</t>
  </si>
  <si>
    <t>шу жумладан: узоқ муддатли кредиторлик қарзлари (сатр.500+520+540+560+590)
в том числе: долгосрочная кредиторская задолженность (стр.500+520+540+560+590)</t>
  </si>
  <si>
    <t xml:space="preserve">Мол етказиб берувчилар ва пудратчиларга узоқ муддатли қарз (7000)
Долгосрочная задолженость поставщикам и подрядчикам (7000)
</t>
  </si>
  <si>
    <t>Ажратилган бўлинмаларга узоқ муддатли қарз (7110) 
Долгосрочная задолженность обособленным подразделениям (7110)</t>
  </si>
  <si>
    <t xml:space="preserve">Шўъба ва қарам хўжалик жамиятларга узоқ муддатли қарз (7120) 
Долгосрочная задолженность дочерним и зависимым хозяйственным обществам (7120)
</t>
  </si>
  <si>
    <t>Узоқ муддатли кечиктирилган даромадлар (7210, 7220, 7230) 
Долгосрочные отсроченные  доходы  (7210, 7220, 7230)</t>
  </si>
  <si>
    <t>Солиқ ва мажбурий тўловлар бўйича узоқ муддатли кечиктирилган мажбуриятлар (7240) 
Долгосрочные отсроченные  обязательства по налогам и обязательным платежам (7240)</t>
  </si>
  <si>
    <t>Бошқа узоқ муддатли кечиктирилган мажбуриятлар (7250, 7290)
Прочие долгосрочные отсроченные обязательства (7250, 7290)</t>
  </si>
  <si>
    <t>Харидорлар ва буюртмачилардан олинган бўнаклар (7300)
Авансы, полученные от покупателей и заказчиков (7300)</t>
  </si>
  <si>
    <t xml:space="preserve">Узоқ муддатли банк кредитлари (7810)
Долгосрочные банковские кредиты (7810)
</t>
  </si>
  <si>
    <t>Узоқ муддатли қарзлар (7820, 7830, 7840)
Долгосрочные займы  (7820, 7830, 7840)</t>
  </si>
  <si>
    <t>Бошқа узоқ муддатли кредиторлик қарзлар (7900)
Прочие долгосрочные кредиторские задолженности (7900)</t>
  </si>
  <si>
    <t>жорий мажбуриятлар, жами
(сатр.610+630+640+650+660+670+680+690+700+710+ 720+730+740+750+760)
Текущие обязательства, всего
(стр.610+630+640+650+660+670+680+690+700+710+ 720+730+740+750+760)</t>
  </si>
  <si>
    <t>шу жумладан: жорий кредиторлик қарзлари (сатр.610+630+650+670+680+690+700+710+720+760)
в том числе: текущая кредиторская задолженность (стр.610+630+650+670+680+690+ +700+710+720+760)</t>
  </si>
  <si>
    <t xml:space="preserve">шундан: муддати ўтган жорий кредиторлик қарзлари 
из нее: просроченная текущая кредиторская задолженность </t>
  </si>
  <si>
    <t>Мол етказиб берувчилар ва пудратчиларга қарз (6000) 
Задолженность поставщикам и подрядчикам  (6000)   госрезер и бнпз</t>
  </si>
  <si>
    <t xml:space="preserve">Ажратилган бўлинмаларга қарз (6110)
Задолженность обособленным подразделениям (6110) </t>
  </si>
  <si>
    <t xml:space="preserve">Шўъба ва қарам хўжалик жамиятларга қарз (6120)
Задолженность дочерним и зависимым хозяйственным обществам (6120) </t>
  </si>
  <si>
    <t>Кечиктирилган даромадлар (6210, 6220, 6230)
Отсроченные доходы (6210, 6220, 6230)</t>
  </si>
  <si>
    <t>Солиқ ва мажбурий тўловлар бўйича кечиктирилган мажбуриятлар (6240) 
Отсроченные  обязательства по налогам и обязательным платежам (6240)</t>
  </si>
  <si>
    <t>Бошқа кечиктирилган мажбуриятлар (6250, 6290)
Прочие отсроченные обязательства (6250, 6290)</t>
  </si>
  <si>
    <t>Олинган бўнаклар (6300)
Полученные авансы (6300)</t>
  </si>
  <si>
    <t>Бюджетга тўловлар бўйича қарз (6400)
Задолженность по платежам в бюджет (6400)</t>
  </si>
  <si>
    <t>Суғурталар бўйича қарз (6510)
Задолженность по страхованию (6510)</t>
  </si>
  <si>
    <t>Маєсадли давлат жамғармаларига тўловлар бўйича қарз (6520)
Задолженность по платежам в государственные целевые фонды (6520)</t>
  </si>
  <si>
    <t>Таъсисчиларга бўлган қарзлар (6600)
Задолженность учредителям (6600)</t>
  </si>
  <si>
    <t xml:space="preserve">Меҳнатга  ҳақ тўлаш бўйича қарз (6700)
Задолженность по оплате труда (6700) </t>
  </si>
  <si>
    <t>Қисқа муддатли банк кредитлари  (6810)
Краткосрочные банковские кредиты (6810)</t>
  </si>
  <si>
    <t>Қисқа муддатли қарзлар (6820, 6830, 6840)
Краткосрочные займы (6820, 6830, 6840)</t>
  </si>
  <si>
    <t>Узоқ муддатли мажбуриятларнинг жорий қисми (6950)
Текущая часть долгосрочных обязательств (6950)</t>
  </si>
  <si>
    <t>Бошқа кредиторлик қарзлар (6950 дан ташқари 6900)
Прочие кредиторские задолженности (6900 кроме 6950)</t>
  </si>
  <si>
    <t xml:space="preserve">II бўлим бўйича жами  (сатр.490+600)
Итого по разделу II  (стр.490+600)
</t>
  </si>
  <si>
    <t xml:space="preserve">Баланс пассиви бўйича жами (сатр.480+770)
Всего по пассиву баланса (стр.480+770)
</t>
  </si>
  <si>
    <t>ОТЧЕТ О ФИНАНСОВЫХ РЕЗУЛЬТАТАХ ДЛЯ АКЦИОНЕРНЫХ ОБЩЕСТВ (тыс. сум.)</t>
  </si>
  <si>
    <t>Маҳсулот (товар, иш ва хизмат) ларни сотишдан соф тушум
Чистая выручка от реализации продукции (товаров, работ и услуг)</t>
  </si>
  <si>
    <t>Сотилган маҳсулот (товар, иш ва хизмат) ларнинг таннархи
Себестоимость реализованной продукции (товаров, работ и услуг)</t>
  </si>
  <si>
    <t>Маҳсулот (товар, иш ва хизмат) ларни сотишнинг ялпи фойдаси (зарари) (сатр.010-020)
Валовая прибыль (убыток) от реализации продукции (товаров, работ и услуг)  (стр.010-020)</t>
  </si>
  <si>
    <t>Давр харажатлари, жами  (сатр.050+060+070+080), шу жумладан:
Расходы периода, всего  (стр.050+060+070+080), в том числе:</t>
  </si>
  <si>
    <t xml:space="preserve">Сотиш харажатлари 
Расходы по реализации  </t>
  </si>
  <si>
    <t>Маъмурий харажатлар
Административные расходы</t>
  </si>
  <si>
    <t xml:space="preserve">Бошқа операцион харажатлар 
Прочие операционные расходы </t>
  </si>
  <si>
    <t>Келгусида солиққа тортиладиган базадан чиқариладиган ҳисобот даври харажатлари
Расходы отчетного периода, исключаемые из налогооблагаемой базы в будущем</t>
  </si>
  <si>
    <t xml:space="preserve">Асосий фаолиятнинг бошқа даромадлари
Прочие доходы от основной деятельности </t>
  </si>
  <si>
    <t xml:space="preserve">Асосий фаолиятнинг фойдаси (зарари) (сатр. 030-040+090)
Прибыль (убыток) от основной деятельности  (стр.030-040+090) </t>
  </si>
  <si>
    <t>Молиявий фаолиятнинг даромадлари, жами (сатр.120+130+140+150+160), шу жумладан:
Доходы от финансовой деятельности, всего (стр.120+130+140+150+160), в том числе:</t>
  </si>
  <si>
    <t xml:space="preserve">Дивидендлар шаклидаги даромадлар 
Доходы в виде дивидендов </t>
  </si>
  <si>
    <t xml:space="preserve">Фоизлар шаклидаги даромадлар
Доходы в виде процентов </t>
  </si>
  <si>
    <t>Узоқ муддатли ижара (лизинг) дан даромадлар 
Доходы от долгосрочной аренды (лизинг)
(Строка в редакции Приказа МФ, зарегистрированного МЮ 12.11.2003 г. N 1209-1)</t>
  </si>
  <si>
    <t>Валюта курси фарқидан даромадлар
Доходы от валютных курсовых разниц</t>
  </si>
  <si>
    <t>Молиявий фаолиятнинг бошқа даромадлари
Прочие доходы от финансовой деятельности</t>
  </si>
  <si>
    <t>Молиявий фаолият бўйича харажатлар (сатр.180+190+200+210),  шу жумладан: 
Расходы по финансовой деятельности (стр.180+190+200+210),  в том числе:</t>
  </si>
  <si>
    <t>Фоизлар шаклидаги харажатлар
Расходы в виде процентов</t>
  </si>
  <si>
    <t>Узоы муддатли ижара (лизинг) бўйича фоизлар шаклидаги харажатлар
Расходы в виде процентов по долгосрочной аренде (лизингу)
(Строка в редакции Приказа МФ, зарегистрированного МЮ 12.11.2003 г. N 1209-1)</t>
  </si>
  <si>
    <t>Валюта курси фарқидан зарарлар
Убытки от валютных курсовых разниц</t>
  </si>
  <si>
    <t>Молиявий фаолият бўйича бошқа харажатлар
Прочие расходы по финансовой деятельности</t>
  </si>
  <si>
    <t>Умумхўжалик фаолиятининг фойдаси (зарари) (сатр.100+110-170)
Прибыль (убыток) от общехозяйственной деятельности (стр.100+110-170)</t>
  </si>
  <si>
    <t>Фавқулоддаги фойда ва зарарлар
Чрезвычайные прибыли и убытки</t>
  </si>
  <si>
    <t>Даромад (фойда) солиғини тўлагунга қадар фойда (зарар) (сатр.220+/-230)
Прибыль (убыток) до уплаты налога на доходы (прибыль) (стр.220+/-230)</t>
  </si>
  <si>
    <t>Даромад (фойда) солиғи
Налог на доходы (прибыль)</t>
  </si>
  <si>
    <t xml:space="preserve">Фойдадан бошқа солиқлар ва йиғимлар
Прочие налоги и сборы от прибыли </t>
  </si>
  <si>
    <t>Ҳисобот даврининг соф фойдаси (зарари) (сатр.240-250-260)
Чистая прибыль (убыток) отчетного периода (стр.240-250-260)</t>
  </si>
  <si>
    <t>Руководитель исполнительного органа</t>
  </si>
  <si>
    <t>У.А.Хайдаров</t>
  </si>
  <si>
    <t>И.о.главного бухгалтера</t>
  </si>
  <si>
    <t>К.Меметова</t>
  </si>
  <si>
    <t>Уполномоченное лицо, разместившего информацию на веб-сайте</t>
  </si>
  <si>
    <t>М.Каратаева</t>
  </si>
  <si>
    <t xml:space="preserve">Кўрсаткичлар номи
Наименование показателя
</t>
  </si>
  <si>
    <t xml:space="preserve">Ўтган йилнинг шу даврида 
За соответствующий период прошлого года
</t>
  </si>
  <si>
    <t xml:space="preserve">Ҳисобот даврида 
За отчетный период
</t>
  </si>
  <si>
    <t xml:space="preserve">Даромадлар
 (фойда)
Доходы 
(прибыль)
</t>
  </si>
  <si>
    <t xml:space="preserve">Харажатлар 
(зарарлар)
Расходы  
(убытки)
</t>
  </si>
  <si>
    <t>АО «BIOKIMYO» ПО ИТОГАМ 1 квартала 2018 ГОДА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</si>
</sst>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7" fillId="2" borderId="1" xfId="0" applyFont="1" applyFill="1" applyBorder="1" applyAlignment="1">
      <alignment vertical="justify" wrapText="1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quotePrefix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 applyProtection="1">
      <alignment horizontal="right" vertical="center" indent="1"/>
      <protection locked="0"/>
    </xf>
    <xf numFmtId="3" fontId="10" fillId="2" borderId="1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justify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horizontal="center" vertical="justify" wrapText="1"/>
    </xf>
    <xf numFmtId="3" fontId="12" fillId="2" borderId="2" xfId="0" applyNumberFormat="1" applyFont="1" applyFill="1" applyBorder="1" applyAlignment="1">
      <alignment horizontal="right" vertical="center" indent="1"/>
    </xf>
    <xf numFmtId="3" fontId="12" fillId="2" borderId="4" xfId="0" applyNumberFormat="1" applyFont="1" applyFill="1" applyBorder="1" applyAlignment="1">
      <alignment horizontal="right" vertical="center" indent="1"/>
    </xf>
    <xf numFmtId="3" fontId="9" fillId="2" borderId="2" xfId="0" applyNumberFormat="1" applyFont="1" applyFill="1" applyBorder="1" applyAlignment="1" applyProtection="1">
      <alignment horizontal="right" vertical="center" indent="1"/>
      <protection locked="0"/>
    </xf>
    <xf numFmtId="3" fontId="9" fillId="2" borderId="4" xfId="0" applyNumberFormat="1" applyFont="1" applyFill="1" applyBorder="1" applyAlignment="1" applyProtection="1">
      <alignment horizontal="right" vertical="center" indent="1"/>
      <protection locked="0"/>
    </xf>
    <xf numFmtId="3" fontId="12" fillId="2" borderId="2" xfId="0" applyNumberFormat="1" applyFont="1" applyFill="1" applyBorder="1" applyAlignment="1" applyProtection="1">
      <alignment horizontal="right" vertical="center" indent="1"/>
      <protection locked="0"/>
    </xf>
    <xf numFmtId="3" fontId="12" fillId="2" borderId="4" xfId="0" applyNumberFormat="1" applyFont="1" applyFill="1" applyBorder="1" applyAlignment="1" applyProtection="1">
      <alignment horizontal="right" vertical="center" indent="1"/>
      <protection locked="0"/>
    </xf>
    <xf numFmtId="3" fontId="9" fillId="2" borderId="2" xfId="0" applyNumberFormat="1" applyFont="1" applyFill="1" applyBorder="1" applyAlignment="1">
      <alignment horizontal="right" vertical="center" indent="1"/>
    </xf>
    <xf numFmtId="3" fontId="9" fillId="2" borderId="4" xfId="0" applyNumberFormat="1" applyFont="1" applyFill="1" applyBorder="1" applyAlignment="1">
      <alignment horizontal="right" vertical="center" indent="1"/>
    </xf>
    <xf numFmtId="3" fontId="10" fillId="2" borderId="2" xfId="0" applyNumberFormat="1" applyFont="1" applyFill="1" applyBorder="1" applyAlignment="1">
      <alignment horizontal="right" vertical="center" indent="1"/>
    </xf>
    <xf numFmtId="3" fontId="10" fillId="2" borderId="4" xfId="0" applyNumberFormat="1" applyFont="1" applyFill="1" applyBorder="1" applyAlignment="1">
      <alignment horizontal="right" vertical="center" inden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giyolbiokimyo@vinsanoat.u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6"/>
  <sheetViews>
    <sheetView tabSelected="1" view="pageBreakPreview" topLeftCell="A118" zoomScaleSheetLayoutView="100" workbookViewId="0">
      <selection activeCell="D124" sqref="D124:G150"/>
    </sheetView>
  </sheetViews>
  <sheetFormatPr defaultRowHeight="15"/>
  <cols>
    <col min="1" max="1" width="2.7109375" style="2" customWidth="1"/>
    <col min="2" max="2" width="61.5703125" style="2" customWidth="1"/>
    <col min="3" max="3" width="6.7109375" style="2" customWidth="1"/>
    <col min="4" max="5" width="10.7109375" style="2" customWidth="1"/>
    <col min="6" max="6" width="11.5703125" style="2" customWidth="1"/>
    <col min="7" max="7" width="11.7109375" style="2" customWidth="1"/>
    <col min="8" max="16384" width="9.140625" style="1"/>
  </cols>
  <sheetData>
    <row r="1" spans="1:7">
      <c r="A1" s="29" t="s">
        <v>0</v>
      </c>
      <c r="B1" s="29"/>
      <c r="C1" s="29"/>
      <c r="D1" s="29"/>
      <c r="E1" s="29"/>
      <c r="F1" s="29"/>
      <c r="G1" s="29"/>
    </row>
    <row r="2" spans="1:7">
      <c r="A2" s="29" t="s">
        <v>190</v>
      </c>
      <c r="B2" s="29"/>
      <c r="C2" s="29"/>
      <c r="D2" s="29"/>
      <c r="E2" s="29"/>
      <c r="F2" s="29"/>
      <c r="G2" s="29"/>
    </row>
    <row r="3" spans="1:7" ht="7.5" customHeight="1"/>
    <row r="4" spans="1:7">
      <c r="A4" s="30" t="s">
        <v>1</v>
      </c>
      <c r="B4" s="31" t="s">
        <v>2</v>
      </c>
      <c r="C4" s="31"/>
      <c r="D4" s="31"/>
      <c r="E4" s="31"/>
      <c r="F4" s="31"/>
      <c r="G4" s="31"/>
    </row>
    <row r="5" spans="1:7">
      <c r="A5" s="30"/>
      <c r="B5" s="3" t="s">
        <v>3</v>
      </c>
      <c r="C5" s="32" t="s">
        <v>4</v>
      </c>
      <c r="D5" s="32"/>
      <c r="E5" s="32"/>
      <c r="F5" s="32"/>
      <c r="G5" s="32"/>
    </row>
    <row r="6" spans="1:7">
      <c r="A6" s="30"/>
      <c r="B6" s="3" t="s">
        <v>5</v>
      </c>
      <c r="C6" s="32" t="s">
        <v>6</v>
      </c>
      <c r="D6" s="32"/>
      <c r="E6" s="32"/>
      <c r="F6" s="32"/>
      <c r="G6" s="32"/>
    </row>
    <row r="7" spans="1:7" ht="15" customHeight="1">
      <c r="A7" s="4"/>
      <c r="B7" s="3" t="s">
        <v>7</v>
      </c>
      <c r="C7" s="33" t="s">
        <v>8</v>
      </c>
      <c r="D7" s="34"/>
      <c r="E7" s="34"/>
      <c r="F7" s="34"/>
      <c r="G7" s="35"/>
    </row>
    <row r="8" spans="1:7">
      <c r="A8" s="4"/>
      <c r="B8" s="31" t="s">
        <v>9</v>
      </c>
      <c r="C8" s="31"/>
      <c r="D8" s="31"/>
      <c r="E8" s="31"/>
      <c r="F8" s="31"/>
      <c r="G8" s="31"/>
    </row>
    <row r="9" spans="1:7" ht="30" customHeight="1">
      <c r="A9" s="30" t="s">
        <v>10</v>
      </c>
      <c r="B9" s="3" t="s">
        <v>11</v>
      </c>
      <c r="C9" s="32" t="s">
        <v>12</v>
      </c>
      <c r="D9" s="32"/>
      <c r="E9" s="32"/>
      <c r="F9" s="32"/>
      <c r="G9" s="32"/>
    </row>
    <row r="10" spans="1:7" ht="30.75" customHeight="1">
      <c r="A10" s="30"/>
      <c r="B10" s="3" t="s">
        <v>13</v>
      </c>
      <c r="C10" s="32" t="s">
        <v>14</v>
      </c>
      <c r="D10" s="32"/>
      <c r="E10" s="32"/>
      <c r="F10" s="32"/>
      <c r="G10" s="32"/>
    </row>
    <row r="11" spans="1:7" ht="20.25" customHeight="1">
      <c r="A11" s="30"/>
      <c r="B11" s="3" t="s">
        <v>15</v>
      </c>
      <c r="C11" s="36" t="s">
        <v>16</v>
      </c>
      <c r="D11" s="32"/>
      <c r="E11" s="32"/>
      <c r="F11" s="32"/>
      <c r="G11" s="32"/>
    </row>
    <row r="12" spans="1:7">
      <c r="A12" s="4"/>
      <c r="B12" s="3" t="s">
        <v>17</v>
      </c>
      <c r="C12" s="32" t="s">
        <v>18</v>
      </c>
      <c r="D12" s="32"/>
      <c r="E12" s="32"/>
      <c r="F12" s="32"/>
      <c r="G12" s="32"/>
    </row>
    <row r="13" spans="1:7">
      <c r="A13" s="4"/>
      <c r="B13" s="31" t="s">
        <v>19</v>
      </c>
      <c r="C13" s="31"/>
      <c r="D13" s="31"/>
      <c r="E13" s="31"/>
      <c r="F13" s="31"/>
      <c r="G13" s="31"/>
    </row>
    <row r="14" spans="1:7">
      <c r="A14" s="30" t="s">
        <v>20</v>
      </c>
      <c r="B14" s="3" t="s">
        <v>21</v>
      </c>
      <c r="C14" s="32" t="s">
        <v>22</v>
      </c>
      <c r="D14" s="32"/>
      <c r="E14" s="32"/>
      <c r="F14" s="32"/>
      <c r="G14" s="32"/>
    </row>
    <row r="15" spans="1:7">
      <c r="A15" s="30"/>
      <c r="B15" s="3" t="s">
        <v>23</v>
      </c>
      <c r="C15" s="32" t="s">
        <v>24</v>
      </c>
      <c r="D15" s="32"/>
      <c r="E15" s="32"/>
      <c r="F15" s="32"/>
      <c r="G15" s="32"/>
    </row>
    <row r="16" spans="1:7">
      <c r="A16" s="30"/>
      <c r="B16" s="3" t="s">
        <v>25</v>
      </c>
      <c r="C16" s="32" t="s">
        <v>26</v>
      </c>
      <c r="D16" s="32"/>
      <c r="E16" s="32"/>
      <c r="F16" s="32"/>
      <c r="G16" s="32"/>
    </row>
    <row r="17" spans="1:7">
      <c r="A17" s="30" t="s">
        <v>27</v>
      </c>
      <c r="B17" s="31" t="s">
        <v>28</v>
      </c>
      <c r="C17" s="31"/>
      <c r="D17" s="31"/>
      <c r="E17" s="31"/>
      <c r="F17" s="31"/>
      <c r="G17" s="31"/>
    </row>
    <row r="18" spans="1:7">
      <c r="A18" s="30"/>
      <c r="B18" s="3" t="s">
        <v>29</v>
      </c>
      <c r="C18" s="33" t="s">
        <v>30</v>
      </c>
      <c r="D18" s="34"/>
      <c r="E18" s="34"/>
      <c r="F18" s="34"/>
      <c r="G18" s="35"/>
    </row>
    <row r="19" spans="1:7" ht="14.25" customHeight="1">
      <c r="A19" s="30"/>
      <c r="B19" s="3" t="s">
        <v>31</v>
      </c>
      <c r="C19" s="33" t="s">
        <v>32</v>
      </c>
      <c r="D19" s="34"/>
      <c r="E19" s="34"/>
      <c r="F19" s="34"/>
      <c r="G19" s="35"/>
    </row>
    <row r="20" spans="1:7">
      <c r="A20" s="30"/>
      <c r="B20" s="31" t="s">
        <v>33</v>
      </c>
      <c r="C20" s="31"/>
      <c r="D20" s="31"/>
      <c r="E20" s="31"/>
      <c r="F20" s="31"/>
      <c r="G20" s="31"/>
    </row>
    <row r="21" spans="1:7">
      <c r="A21" s="30"/>
      <c r="B21" s="3" t="s">
        <v>34</v>
      </c>
      <c r="C21" s="32">
        <v>144</v>
      </c>
      <c r="D21" s="32"/>
      <c r="E21" s="32"/>
      <c r="F21" s="32"/>
      <c r="G21" s="32"/>
    </row>
    <row r="22" spans="1:7">
      <c r="A22" s="30"/>
      <c r="B22" s="3" t="s">
        <v>35</v>
      </c>
      <c r="C22" s="37" t="s">
        <v>36</v>
      </c>
      <c r="D22" s="37"/>
      <c r="E22" s="37"/>
      <c r="F22" s="37"/>
      <c r="G22" s="37"/>
    </row>
    <row r="23" spans="1:7">
      <c r="A23" s="30"/>
      <c r="B23" s="3" t="s">
        <v>37</v>
      </c>
      <c r="C23" s="32">
        <v>20140</v>
      </c>
      <c r="D23" s="32"/>
      <c r="E23" s="32"/>
      <c r="F23" s="32"/>
      <c r="G23" s="32"/>
    </row>
    <row r="24" spans="1:7">
      <c r="A24" s="30"/>
      <c r="B24" s="3" t="s">
        <v>38</v>
      </c>
      <c r="C24" s="32">
        <v>1727259501</v>
      </c>
      <c r="D24" s="32"/>
      <c r="E24" s="32"/>
      <c r="F24" s="32"/>
      <c r="G24" s="32"/>
    </row>
    <row r="25" spans="1:7" s="6" customFormat="1" ht="30.75" customHeight="1">
      <c r="A25" s="5"/>
      <c r="B25" s="31" t="s">
        <v>39</v>
      </c>
      <c r="C25" s="31"/>
      <c r="D25" s="31"/>
      <c r="E25" s="31"/>
      <c r="F25" s="31"/>
      <c r="G25" s="31"/>
    </row>
    <row r="26" spans="1:7" s="9" customFormat="1" ht="51.75" customHeight="1">
      <c r="A26" s="7"/>
      <c r="B26" s="7" t="s">
        <v>40</v>
      </c>
      <c r="C26" s="8" t="s">
        <v>41</v>
      </c>
      <c r="D26" s="40" t="s">
        <v>42</v>
      </c>
      <c r="E26" s="40"/>
      <c r="F26" s="40" t="s">
        <v>43</v>
      </c>
      <c r="G26" s="40"/>
    </row>
    <row r="27" spans="1:7">
      <c r="A27" s="5"/>
      <c r="B27" s="30" t="s">
        <v>44</v>
      </c>
      <c r="C27" s="30"/>
      <c r="D27" s="30"/>
      <c r="E27" s="30"/>
      <c r="F27" s="30"/>
      <c r="G27" s="30"/>
    </row>
    <row r="28" spans="1:7" ht="24" customHeight="1">
      <c r="A28" s="10"/>
      <c r="B28" s="11" t="s">
        <v>45</v>
      </c>
      <c r="C28" s="12"/>
      <c r="D28" s="38"/>
      <c r="E28" s="38"/>
      <c r="F28" s="39"/>
      <c r="G28" s="39"/>
    </row>
    <row r="29" spans="1:7" ht="23.25" customHeight="1">
      <c r="A29" s="10"/>
      <c r="B29" s="13" t="s">
        <v>46</v>
      </c>
      <c r="C29" s="14"/>
      <c r="D29" s="38"/>
      <c r="E29" s="38"/>
      <c r="F29" s="39"/>
      <c r="G29" s="39"/>
    </row>
    <row r="30" spans="1:7" ht="22.5">
      <c r="A30" s="10"/>
      <c r="B30" s="13" t="s">
        <v>47</v>
      </c>
      <c r="C30" s="15" t="s">
        <v>48</v>
      </c>
      <c r="D30" s="45">
        <v>26032271</v>
      </c>
      <c r="E30" s="46"/>
      <c r="F30" s="39">
        <v>26399332</v>
      </c>
      <c r="G30" s="39"/>
    </row>
    <row r="31" spans="1:7" ht="24" customHeight="1">
      <c r="A31" s="10"/>
      <c r="B31" s="13" t="s">
        <v>49</v>
      </c>
      <c r="C31" s="16" t="s">
        <v>50</v>
      </c>
      <c r="D31" s="47">
        <v>14113767</v>
      </c>
      <c r="E31" s="48"/>
      <c r="F31" s="39">
        <v>14719858</v>
      </c>
      <c r="G31" s="39"/>
    </row>
    <row r="32" spans="1:7" ht="22.5" customHeight="1">
      <c r="A32" s="10"/>
      <c r="B32" s="17" t="s">
        <v>51</v>
      </c>
      <c r="C32" s="16" t="s">
        <v>52</v>
      </c>
      <c r="D32" s="47">
        <f>D30-D31</f>
        <v>11918504</v>
      </c>
      <c r="E32" s="48"/>
      <c r="F32" s="38">
        <f>F30-F31</f>
        <v>11679474</v>
      </c>
      <c r="G32" s="38"/>
    </row>
    <row r="33" spans="1:7" ht="23.25" customHeight="1">
      <c r="A33" s="10"/>
      <c r="B33" s="17" t="s">
        <v>53</v>
      </c>
      <c r="C33" s="15"/>
      <c r="D33" s="47"/>
      <c r="E33" s="48"/>
      <c r="F33" s="39"/>
      <c r="G33" s="39"/>
    </row>
    <row r="34" spans="1:7" ht="24.75" customHeight="1">
      <c r="A34" s="10"/>
      <c r="B34" s="13" t="s">
        <v>54</v>
      </c>
      <c r="C34" s="16" t="s">
        <v>55</v>
      </c>
      <c r="D34" s="39">
        <v>26859</v>
      </c>
      <c r="E34" s="39"/>
      <c r="F34" s="39">
        <v>26859</v>
      </c>
      <c r="G34" s="39"/>
    </row>
    <row r="35" spans="1:7" ht="22.5" customHeight="1">
      <c r="A35" s="10"/>
      <c r="B35" s="13" t="s">
        <v>56</v>
      </c>
      <c r="C35" s="16" t="s">
        <v>57</v>
      </c>
      <c r="D35" s="39">
        <v>14539</v>
      </c>
      <c r="E35" s="39"/>
      <c r="F35" s="39">
        <v>17225</v>
      </c>
      <c r="G35" s="39"/>
    </row>
    <row r="36" spans="1:7" ht="21" customHeight="1">
      <c r="A36" s="10"/>
      <c r="B36" s="17" t="s">
        <v>58</v>
      </c>
      <c r="C36" s="16" t="s">
        <v>59</v>
      </c>
      <c r="D36" s="47">
        <f>D34-D35</f>
        <v>12320</v>
      </c>
      <c r="E36" s="48"/>
      <c r="F36" s="38">
        <f>F34-F35</f>
        <v>9634</v>
      </c>
      <c r="G36" s="38"/>
    </row>
    <row r="37" spans="1:7" ht="22.5" customHeight="1">
      <c r="A37" s="10"/>
      <c r="B37" s="17" t="s">
        <v>60</v>
      </c>
      <c r="C37" s="16" t="s">
        <v>61</v>
      </c>
      <c r="D37" s="47">
        <f>D42</f>
        <v>684898</v>
      </c>
      <c r="E37" s="48"/>
      <c r="F37" s="38">
        <v>684898</v>
      </c>
      <c r="G37" s="38"/>
    </row>
    <row r="38" spans="1:7" ht="22.5">
      <c r="A38" s="10"/>
      <c r="B38" s="13" t="s">
        <v>62</v>
      </c>
      <c r="C38" s="16" t="s">
        <v>63</v>
      </c>
      <c r="D38" s="47"/>
      <c r="E38" s="48"/>
      <c r="F38" s="39"/>
      <c r="G38" s="39"/>
    </row>
    <row r="39" spans="1:7" ht="22.5">
      <c r="A39" s="10"/>
      <c r="B39" s="13" t="s">
        <v>64</v>
      </c>
      <c r="C39" s="16" t="s">
        <v>65</v>
      </c>
      <c r="D39" s="47"/>
      <c r="E39" s="48"/>
      <c r="F39" s="39"/>
      <c r="G39" s="39"/>
    </row>
    <row r="40" spans="1:7" ht="22.5">
      <c r="A40" s="10"/>
      <c r="B40" s="13" t="s">
        <v>66</v>
      </c>
      <c r="C40" s="16" t="s">
        <v>67</v>
      </c>
      <c r="D40" s="47"/>
      <c r="E40" s="48"/>
      <c r="F40" s="39"/>
      <c r="G40" s="39"/>
    </row>
    <row r="41" spans="1:7" ht="22.5">
      <c r="A41" s="10"/>
      <c r="B41" s="13" t="s">
        <v>68</v>
      </c>
      <c r="C41" s="16" t="s">
        <v>69</v>
      </c>
      <c r="D41" s="47"/>
      <c r="E41" s="48"/>
      <c r="F41" s="39"/>
      <c r="G41" s="39"/>
    </row>
    <row r="42" spans="1:7" ht="23.25" customHeight="1">
      <c r="A42" s="10"/>
      <c r="B42" s="13" t="s">
        <v>70</v>
      </c>
      <c r="C42" s="16" t="s">
        <v>71</v>
      </c>
      <c r="D42" s="47">
        <v>684898</v>
      </c>
      <c r="E42" s="48"/>
      <c r="F42" s="39">
        <v>684898</v>
      </c>
      <c r="G42" s="39"/>
    </row>
    <row r="43" spans="1:7" ht="22.5">
      <c r="A43" s="10"/>
      <c r="B43" s="13" t="s">
        <v>72</v>
      </c>
      <c r="C43" s="16" t="s">
        <v>73</v>
      </c>
      <c r="D43" s="47"/>
      <c r="E43" s="48"/>
      <c r="F43" s="39"/>
      <c r="G43" s="39"/>
    </row>
    <row r="44" spans="1:7" ht="22.5">
      <c r="A44" s="10"/>
      <c r="B44" s="13" t="s">
        <v>74</v>
      </c>
      <c r="C44" s="15">
        <v>100</v>
      </c>
      <c r="D44" s="47">
        <v>12789</v>
      </c>
      <c r="E44" s="48"/>
      <c r="F44" s="39">
        <v>152766</v>
      </c>
      <c r="G44" s="39"/>
    </row>
    <row r="45" spans="1:7" ht="22.5" customHeight="1">
      <c r="A45" s="10"/>
      <c r="B45" s="13" t="s">
        <v>75</v>
      </c>
      <c r="C45" s="15">
        <v>110</v>
      </c>
      <c r="D45" s="49"/>
      <c r="E45" s="50"/>
      <c r="F45" s="39"/>
      <c r="G45" s="39"/>
    </row>
    <row r="46" spans="1:7" ht="22.5">
      <c r="A46" s="10"/>
      <c r="B46" s="13" t="s">
        <v>76</v>
      </c>
      <c r="C46" s="15">
        <v>120</v>
      </c>
      <c r="D46" s="47"/>
      <c r="E46" s="48"/>
      <c r="F46" s="39"/>
      <c r="G46" s="39"/>
    </row>
    <row r="47" spans="1:7" ht="25.5" customHeight="1">
      <c r="A47" s="10"/>
      <c r="B47" s="17" t="s">
        <v>77</v>
      </c>
      <c r="C47" s="15">
        <v>130</v>
      </c>
      <c r="D47" s="49">
        <v>12627168</v>
      </c>
      <c r="E47" s="50"/>
      <c r="F47" s="39">
        <v>12526772</v>
      </c>
      <c r="G47" s="39"/>
    </row>
    <row r="48" spans="1:7" ht="21">
      <c r="A48" s="10"/>
      <c r="B48" s="17" t="s">
        <v>78</v>
      </c>
      <c r="C48" s="15"/>
      <c r="D48" s="47"/>
      <c r="E48" s="48"/>
      <c r="F48" s="39"/>
      <c r="G48" s="39"/>
    </row>
    <row r="49" spans="1:7" ht="21.75" customHeight="1">
      <c r="A49" s="10"/>
      <c r="B49" s="17" t="s">
        <v>79</v>
      </c>
      <c r="C49" s="15">
        <v>140</v>
      </c>
      <c r="D49" s="47">
        <f>D50+D51+D52+D53</f>
        <v>3237437</v>
      </c>
      <c r="E49" s="48"/>
      <c r="F49" s="38">
        <v>3070458</v>
      </c>
      <c r="G49" s="38"/>
    </row>
    <row r="50" spans="1:7" ht="22.5">
      <c r="A50" s="10"/>
      <c r="B50" s="13" t="s">
        <v>80</v>
      </c>
      <c r="C50" s="15">
        <v>150</v>
      </c>
      <c r="D50" s="47">
        <v>2946417</v>
      </c>
      <c r="E50" s="48"/>
      <c r="F50" s="39">
        <v>2907676</v>
      </c>
      <c r="G50" s="39"/>
    </row>
    <row r="51" spans="1:7" ht="22.5">
      <c r="A51" s="10"/>
      <c r="B51" s="13" t="s">
        <v>81</v>
      </c>
      <c r="C51" s="15">
        <v>160</v>
      </c>
      <c r="D51" s="47">
        <v>120706</v>
      </c>
      <c r="E51" s="48"/>
      <c r="F51" s="39">
        <v>787630</v>
      </c>
      <c r="G51" s="39"/>
    </row>
    <row r="52" spans="1:7" ht="24.75" customHeight="1">
      <c r="A52" s="10"/>
      <c r="B52" s="13" t="s">
        <v>82</v>
      </c>
      <c r="C52" s="15">
        <v>170</v>
      </c>
      <c r="D52" s="47">
        <v>170314</v>
      </c>
      <c r="E52" s="48"/>
      <c r="F52" s="39">
        <v>79013</v>
      </c>
      <c r="G52" s="39"/>
    </row>
    <row r="53" spans="1:7" ht="22.5">
      <c r="A53" s="10"/>
      <c r="B53" s="13" t="s">
        <v>83</v>
      </c>
      <c r="C53" s="15">
        <v>180</v>
      </c>
      <c r="D53" s="47"/>
      <c r="E53" s="48"/>
      <c r="F53" s="39"/>
      <c r="G53" s="39"/>
    </row>
    <row r="54" spans="1:7" ht="22.5">
      <c r="A54" s="10"/>
      <c r="B54" s="13" t="s">
        <v>84</v>
      </c>
      <c r="C54" s="15">
        <v>190</v>
      </c>
      <c r="D54" s="49">
        <v>56225</v>
      </c>
      <c r="E54" s="50"/>
      <c r="F54" s="39">
        <v>60212</v>
      </c>
      <c r="G54" s="39"/>
    </row>
    <row r="55" spans="1:7" ht="25.5" customHeight="1">
      <c r="A55" s="10"/>
      <c r="B55" s="13" t="s">
        <v>85</v>
      </c>
      <c r="C55" s="15">
        <v>200</v>
      </c>
      <c r="D55" s="47"/>
      <c r="E55" s="48"/>
      <c r="F55" s="39"/>
      <c r="G55" s="39"/>
    </row>
    <row r="56" spans="1:7" ht="21.75" customHeight="1">
      <c r="A56" s="10"/>
      <c r="B56" s="17" t="s">
        <v>86</v>
      </c>
      <c r="C56" s="15">
        <v>210</v>
      </c>
      <c r="D56" s="47">
        <v>1114488</v>
      </c>
      <c r="E56" s="48"/>
      <c r="F56" s="39">
        <v>1752038</v>
      </c>
      <c r="G56" s="39"/>
    </row>
    <row r="57" spans="1:7" ht="24.75" customHeight="1">
      <c r="A57" s="10"/>
      <c r="B57" s="13" t="s">
        <v>87</v>
      </c>
      <c r="C57" s="15">
        <v>211</v>
      </c>
      <c r="D57" s="47"/>
      <c r="E57" s="48"/>
      <c r="F57" s="39"/>
      <c r="G57" s="39"/>
    </row>
    <row r="58" spans="1:7" ht="26.25" customHeight="1">
      <c r="A58" s="10"/>
      <c r="B58" s="13" t="s">
        <v>88</v>
      </c>
      <c r="C58" s="15">
        <v>220</v>
      </c>
      <c r="D58" s="47">
        <v>1521</v>
      </c>
      <c r="E58" s="48"/>
      <c r="F58" s="39">
        <v>36459</v>
      </c>
      <c r="G58" s="39"/>
    </row>
    <row r="59" spans="1:7" ht="22.5">
      <c r="A59" s="10"/>
      <c r="B59" s="13" t="s">
        <v>89</v>
      </c>
      <c r="C59" s="15">
        <v>230</v>
      </c>
      <c r="D59" s="47"/>
      <c r="E59" s="48"/>
      <c r="F59" s="39"/>
      <c r="G59" s="39"/>
    </row>
    <row r="60" spans="1:7" ht="24.75" customHeight="1">
      <c r="A60" s="10"/>
      <c r="B60" s="13" t="s">
        <v>90</v>
      </c>
      <c r="C60" s="15">
        <v>240</v>
      </c>
      <c r="D60" s="47"/>
      <c r="E60" s="48"/>
      <c r="F60" s="39"/>
      <c r="G60" s="39"/>
    </row>
    <row r="61" spans="1:7" ht="24" customHeight="1">
      <c r="A61" s="10"/>
      <c r="B61" s="13" t="s">
        <v>91</v>
      </c>
      <c r="C61" s="15">
        <v>250</v>
      </c>
      <c r="D61" s="47">
        <v>4298</v>
      </c>
      <c r="E61" s="48"/>
      <c r="F61" s="39">
        <v>4753</v>
      </c>
      <c r="G61" s="39"/>
    </row>
    <row r="62" spans="1:7" ht="22.5">
      <c r="A62" s="10"/>
      <c r="B62" s="13" t="s">
        <v>92</v>
      </c>
      <c r="C62" s="15">
        <v>260</v>
      </c>
      <c r="D62" s="47">
        <v>592807</v>
      </c>
      <c r="E62" s="48"/>
      <c r="F62" s="39">
        <v>1173218</v>
      </c>
      <c r="G62" s="39"/>
    </row>
    <row r="63" spans="1:7" ht="22.5">
      <c r="A63" s="10"/>
      <c r="B63" s="13" t="s">
        <v>93</v>
      </c>
      <c r="C63" s="15">
        <v>270</v>
      </c>
      <c r="D63" s="47">
        <v>176273</v>
      </c>
      <c r="E63" s="48"/>
      <c r="F63" s="39">
        <v>110937</v>
      </c>
      <c r="G63" s="39"/>
    </row>
    <row r="64" spans="1:7" ht="23.25" customHeight="1">
      <c r="A64" s="10"/>
      <c r="B64" s="13" t="s">
        <v>94</v>
      </c>
      <c r="C64" s="15">
        <v>280</v>
      </c>
      <c r="D64" s="47">
        <v>0</v>
      </c>
      <c r="E64" s="48"/>
      <c r="F64" s="39"/>
      <c r="G64" s="39"/>
    </row>
    <row r="65" spans="1:7" ht="24.75" customHeight="1">
      <c r="A65" s="10"/>
      <c r="B65" s="13" t="s">
        <v>95</v>
      </c>
      <c r="C65" s="15">
        <v>290</v>
      </c>
      <c r="D65" s="47"/>
      <c r="E65" s="48"/>
      <c r="F65" s="39"/>
      <c r="G65" s="39"/>
    </row>
    <row r="66" spans="1:7" ht="22.5">
      <c r="A66" s="10"/>
      <c r="B66" s="13" t="s">
        <v>96</v>
      </c>
      <c r="C66" s="15">
        <v>300</v>
      </c>
      <c r="D66" s="45">
        <v>255750</v>
      </c>
      <c r="E66" s="46"/>
      <c r="F66" s="39">
        <v>248270</v>
      </c>
      <c r="G66" s="39"/>
    </row>
    <row r="67" spans="1:7" ht="24" customHeight="1">
      <c r="A67" s="10"/>
      <c r="B67" s="13" t="s">
        <v>97</v>
      </c>
      <c r="C67" s="15">
        <v>310</v>
      </c>
      <c r="D67" s="47">
        <v>83839</v>
      </c>
      <c r="E67" s="48"/>
      <c r="F67" s="39">
        <v>178401</v>
      </c>
      <c r="G67" s="39"/>
    </row>
    <row r="68" spans="1:7" ht="24" customHeight="1">
      <c r="A68" s="10"/>
      <c r="B68" s="17" t="s">
        <v>98</v>
      </c>
      <c r="C68" s="15">
        <v>320</v>
      </c>
      <c r="D68" s="47">
        <v>8946104</v>
      </c>
      <c r="E68" s="48"/>
      <c r="F68" s="39">
        <v>7355163</v>
      </c>
      <c r="G68" s="39"/>
    </row>
    <row r="69" spans="1:7" ht="24" customHeight="1">
      <c r="A69" s="10"/>
      <c r="B69" s="13" t="s">
        <v>99</v>
      </c>
      <c r="C69" s="15">
        <v>330</v>
      </c>
      <c r="D69" s="47"/>
      <c r="E69" s="48"/>
      <c r="F69" s="39"/>
      <c r="G69" s="39"/>
    </row>
    <row r="70" spans="1:7" ht="25.5" customHeight="1">
      <c r="A70" s="10"/>
      <c r="B70" s="13" t="s">
        <v>100</v>
      </c>
      <c r="C70" s="15">
        <v>340</v>
      </c>
      <c r="D70" s="47">
        <v>8942953</v>
      </c>
      <c r="E70" s="48"/>
      <c r="F70" s="39">
        <v>7351915</v>
      </c>
      <c r="G70" s="39"/>
    </row>
    <row r="71" spans="1:7" ht="25.5" customHeight="1">
      <c r="A71" s="10"/>
      <c r="B71" s="13" t="s">
        <v>101</v>
      </c>
      <c r="C71" s="15">
        <v>350</v>
      </c>
      <c r="D71" s="47"/>
      <c r="E71" s="48"/>
      <c r="F71" s="39"/>
      <c r="G71" s="39"/>
    </row>
    <row r="72" spans="1:7" ht="22.5">
      <c r="A72" s="10"/>
      <c r="B72" s="13" t="s">
        <v>102</v>
      </c>
      <c r="C72" s="15">
        <v>360</v>
      </c>
      <c r="D72" s="47">
        <v>3151</v>
      </c>
      <c r="E72" s="48"/>
      <c r="F72" s="39">
        <v>3248</v>
      </c>
      <c r="G72" s="39"/>
    </row>
    <row r="73" spans="1:7" ht="24.75" customHeight="1">
      <c r="A73" s="10"/>
      <c r="B73" s="13" t="s">
        <v>103</v>
      </c>
      <c r="C73" s="15">
        <v>370</v>
      </c>
      <c r="D73" s="51"/>
      <c r="E73" s="52"/>
      <c r="F73" s="39"/>
      <c r="G73" s="39"/>
    </row>
    <row r="74" spans="1:7" ht="25.5" customHeight="1">
      <c r="A74" s="10"/>
      <c r="B74" s="13" t="s">
        <v>104</v>
      </c>
      <c r="C74" s="15">
        <v>380</v>
      </c>
      <c r="D74" s="45"/>
      <c r="E74" s="46"/>
      <c r="F74" s="39"/>
      <c r="G74" s="39"/>
    </row>
    <row r="75" spans="1:7" ht="23.25" customHeight="1">
      <c r="A75" s="10"/>
      <c r="B75" s="17" t="s">
        <v>105</v>
      </c>
      <c r="C75" s="15">
        <v>390</v>
      </c>
      <c r="D75" s="53">
        <v>13354254</v>
      </c>
      <c r="E75" s="54"/>
      <c r="F75" s="39">
        <v>12941732</v>
      </c>
      <c r="G75" s="39"/>
    </row>
    <row r="76" spans="1:7" ht="26.25" customHeight="1">
      <c r="A76" s="10"/>
      <c r="B76" s="18" t="s">
        <v>106</v>
      </c>
      <c r="C76" s="15">
        <v>400</v>
      </c>
      <c r="D76" s="53">
        <f>D47+D75</f>
        <v>25981422</v>
      </c>
      <c r="E76" s="54"/>
      <c r="F76" s="39">
        <f>F47+F75</f>
        <v>25468504</v>
      </c>
      <c r="G76" s="39"/>
    </row>
    <row r="77" spans="1:7" s="9" customFormat="1" ht="38.25" customHeight="1">
      <c r="A77" s="7"/>
      <c r="B77" s="7" t="s">
        <v>40</v>
      </c>
      <c r="C77" s="19" t="s">
        <v>107</v>
      </c>
      <c r="D77" s="40" t="s">
        <v>42</v>
      </c>
      <c r="E77" s="40"/>
      <c r="F77" s="40" t="s">
        <v>43</v>
      </c>
      <c r="G77" s="40"/>
    </row>
    <row r="78" spans="1:7" ht="15" customHeight="1">
      <c r="A78" s="10"/>
      <c r="B78" s="41" t="s">
        <v>108</v>
      </c>
      <c r="C78" s="41"/>
      <c r="D78" s="41"/>
      <c r="E78" s="41"/>
      <c r="F78" s="41"/>
      <c r="G78" s="41"/>
    </row>
    <row r="79" spans="1:7" ht="24" customHeight="1">
      <c r="A79" s="10"/>
      <c r="B79" s="13" t="s">
        <v>109</v>
      </c>
      <c r="C79" s="20">
        <v>410</v>
      </c>
      <c r="D79" s="39">
        <v>4784872</v>
      </c>
      <c r="E79" s="39"/>
      <c r="F79" s="39">
        <v>4784872</v>
      </c>
      <c r="G79" s="39"/>
    </row>
    <row r="80" spans="1:7" ht="24" customHeight="1">
      <c r="A80" s="10"/>
      <c r="B80" s="13" t="s">
        <v>110</v>
      </c>
      <c r="C80" s="20">
        <v>420</v>
      </c>
      <c r="D80" s="39"/>
      <c r="E80" s="39"/>
      <c r="F80" s="39"/>
      <c r="G80" s="39"/>
    </row>
    <row r="81" spans="1:7" ht="24" customHeight="1">
      <c r="A81" s="10"/>
      <c r="B81" s="13" t="s">
        <v>111</v>
      </c>
      <c r="C81" s="20">
        <v>430</v>
      </c>
      <c r="D81" s="39">
        <v>7029436</v>
      </c>
      <c r="E81" s="39"/>
      <c r="F81" s="39">
        <v>7029596</v>
      </c>
      <c r="G81" s="39"/>
    </row>
    <row r="82" spans="1:7" ht="24" customHeight="1">
      <c r="A82" s="10"/>
      <c r="B82" s="13" t="s">
        <v>112</v>
      </c>
      <c r="C82" s="20">
        <v>440</v>
      </c>
      <c r="D82" s="39"/>
      <c r="E82" s="39"/>
      <c r="F82" s="39"/>
      <c r="G82" s="39"/>
    </row>
    <row r="83" spans="1:7" ht="24" customHeight="1">
      <c r="A83" s="10"/>
      <c r="B83" s="13" t="s">
        <v>113</v>
      </c>
      <c r="C83" s="20">
        <v>450</v>
      </c>
      <c r="D83" s="39">
        <v>9840243</v>
      </c>
      <c r="E83" s="39"/>
      <c r="F83" s="39">
        <v>11383199</v>
      </c>
      <c r="G83" s="39"/>
    </row>
    <row r="84" spans="1:7" ht="24" customHeight="1">
      <c r="A84" s="10"/>
      <c r="B84" s="13" t="s">
        <v>114</v>
      </c>
      <c r="C84" s="20">
        <v>460</v>
      </c>
      <c r="D84" s="39"/>
      <c r="E84" s="39"/>
      <c r="F84" s="39"/>
      <c r="G84" s="39"/>
    </row>
    <row r="85" spans="1:7" ht="24" customHeight="1">
      <c r="A85" s="10"/>
      <c r="B85" s="13" t="s">
        <v>115</v>
      </c>
      <c r="C85" s="20">
        <v>470</v>
      </c>
      <c r="D85" s="39"/>
      <c r="E85" s="39"/>
      <c r="F85" s="39"/>
      <c r="G85" s="39"/>
    </row>
    <row r="86" spans="1:7" ht="21">
      <c r="A86" s="10"/>
      <c r="B86" s="17" t="s">
        <v>116</v>
      </c>
      <c r="C86" s="20">
        <v>480</v>
      </c>
      <c r="D86" s="39">
        <f>D79+D80+D81+D82+D83</f>
        <v>21654551</v>
      </c>
      <c r="E86" s="39"/>
      <c r="F86" s="39">
        <f>F79+F80+F81+F82+F83</f>
        <v>23197667</v>
      </c>
      <c r="G86" s="39"/>
    </row>
    <row r="87" spans="1:7" ht="21">
      <c r="A87" s="10"/>
      <c r="B87" s="17" t="s">
        <v>117</v>
      </c>
      <c r="C87" s="20"/>
      <c r="D87" s="39"/>
      <c r="E87" s="39"/>
      <c r="F87" s="39"/>
      <c r="G87" s="39"/>
    </row>
    <row r="88" spans="1:7" ht="42">
      <c r="A88" s="10"/>
      <c r="B88" s="17" t="s">
        <v>118</v>
      </c>
      <c r="C88" s="20">
        <v>490</v>
      </c>
      <c r="D88" s="39">
        <v>1300000</v>
      </c>
      <c r="E88" s="39"/>
      <c r="F88" s="39">
        <v>695000</v>
      </c>
      <c r="G88" s="39"/>
    </row>
    <row r="89" spans="1:7" ht="31.5" customHeight="1">
      <c r="A89" s="10"/>
      <c r="B89" s="17" t="s">
        <v>119</v>
      </c>
      <c r="C89" s="20">
        <v>491</v>
      </c>
      <c r="D89" s="39"/>
      <c r="E89" s="39"/>
      <c r="F89" s="39"/>
      <c r="G89" s="39"/>
    </row>
    <row r="90" spans="1:7" ht="24" customHeight="1">
      <c r="A90" s="10"/>
      <c r="B90" s="13" t="s">
        <v>120</v>
      </c>
      <c r="C90" s="20">
        <v>500</v>
      </c>
      <c r="D90" s="39"/>
      <c r="E90" s="39"/>
      <c r="F90" s="39"/>
      <c r="G90" s="39"/>
    </row>
    <row r="91" spans="1:7" ht="22.5">
      <c r="A91" s="10"/>
      <c r="B91" s="13" t="s">
        <v>121</v>
      </c>
      <c r="C91" s="20">
        <v>510</v>
      </c>
      <c r="D91" s="39"/>
      <c r="E91" s="39"/>
      <c r="F91" s="39"/>
      <c r="G91" s="39"/>
    </row>
    <row r="92" spans="1:7" ht="24.75" customHeight="1">
      <c r="A92" s="10"/>
      <c r="B92" s="13" t="s">
        <v>122</v>
      </c>
      <c r="C92" s="20">
        <v>520</v>
      </c>
      <c r="D92" s="39"/>
      <c r="E92" s="39"/>
      <c r="F92" s="39"/>
      <c r="G92" s="39"/>
    </row>
    <row r="93" spans="1:7" ht="22.5">
      <c r="A93" s="10"/>
      <c r="B93" s="13" t="s">
        <v>123</v>
      </c>
      <c r="C93" s="20">
        <v>530</v>
      </c>
      <c r="D93" s="39"/>
      <c r="E93" s="39"/>
      <c r="F93" s="39"/>
      <c r="G93" s="39"/>
    </row>
    <row r="94" spans="1:7" ht="45">
      <c r="A94" s="10"/>
      <c r="B94" s="13" t="s">
        <v>124</v>
      </c>
      <c r="C94" s="20">
        <v>540</v>
      </c>
      <c r="D94" s="39"/>
      <c r="E94" s="39"/>
      <c r="F94" s="39"/>
      <c r="G94" s="39"/>
    </row>
    <row r="95" spans="1:7" ht="24" customHeight="1">
      <c r="A95" s="10"/>
      <c r="B95" s="13" t="s">
        <v>125</v>
      </c>
      <c r="C95" s="20">
        <v>550</v>
      </c>
      <c r="D95" s="39"/>
      <c r="E95" s="39"/>
      <c r="F95" s="39"/>
      <c r="G95" s="39"/>
    </row>
    <row r="96" spans="1:7" ht="24" customHeight="1">
      <c r="A96" s="10"/>
      <c r="B96" s="13" t="s">
        <v>126</v>
      </c>
      <c r="C96" s="20">
        <v>560</v>
      </c>
      <c r="D96" s="39"/>
      <c r="E96" s="39"/>
      <c r="F96" s="39"/>
      <c r="G96" s="39"/>
    </row>
    <row r="97" spans="1:7" ht="24" customHeight="1">
      <c r="A97" s="10"/>
      <c r="B97" s="13" t="s">
        <v>127</v>
      </c>
      <c r="C97" s="20">
        <v>570</v>
      </c>
      <c r="D97" s="39">
        <v>1300000</v>
      </c>
      <c r="E97" s="39"/>
      <c r="F97" s="39">
        <v>695000</v>
      </c>
      <c r="G97" s="39"/>
    </row>
    <row r="98" spans="1:7" ht="24" customHeight="1">
      <c r="A98" s="10"/>
      <c r="B98" s="13" t="s">
        <v>128</v>
      </c>
      <c r="C98" s="20">
        <v>580</v>
      </c>
      <c r="D98" s="39"/>
      <c r="E98" s="39"/>
      <c r="F98" s="39"/>
      <c r="G98" s="39"/>
    </row>
    <row r="99" spans="1:7" ht="24" customHeight="1">
      <c r="A99" s="10"/>
      <c r="B99" s="13" t="s">
        <v>129</v>
      </c>
      <c r="C99" s="20">
        <v>590</v>
      </c>
      <c r="D99" s="39"/>
      <c r="E99" s="39"/>
      <c r="F99" s="39"/>
      <c r="G99" s="39"/>
    </row>
    <row r="100" spans="1:7" ht="42.75" customHeight="1">
      <c r="A100" s="10"/>
      <c r="B100" s="17" t="s">
        <v>130</v>
      </c>
      <c r="C100" s="20">
        <v>600</v>
      </c>
      <c r="D100" s="39">
        <f>D103+D105+D109+D110+D112+D114+D118+D117</f>
        <v>3001036</v>
      </c>
      <c r="E100" s="39"/>
      <c r="F100" s="39">
        <f>F101+F117</f>
        <v>1575837</v>
      </c>
      <c r="G100" s="39"/>
    </row>
    <row r="101" spans="1:7" ht="42">
      <c r="A101" s="10"/>
      <c r="B101" s="17" t="s">
        <v>131</v>
      </c>
      <c r="C101" s="20">
        <v>601</v>
      </c>
      <c r="D101" s="39">
        <v>3026871</v>
      </c>
      <c r="E101" s="39"/>
      <c r="F101" s="39">
        <v>1575837</v>
      </c>
      <c r="G101" s="39"/>
    </row>
    <row r="102" spans="1:7" ht="22.5">
      <c r="A102" s="10"/>
      <c r="B102" s="13" t="s">
        <v>132</v>
      </c>
      <c r="C102" s="20">
        <v>602</v>
      </c>
      <c r="D102" s="39"/>
      <c r="E102" s="39"/>
      <c r="F102" s="39"/>
      <c r="G102" s="39"/>
    </row>
    <row r="103" spans="1:7" ht="22.5">
      <c r="A103" s="10"/>
      <c r="B103" s="13" t="s">
        <v>133</v>
      </c>
      <c r="C103" s="20">
        <v>610</v>
      </c>
      <c r="D103" s="39"/>
      <c r="E103" s="39"/>
      <c r="F103" s="39">
        <v>1045</v>
      </c>
      <c r="G103" s="39"/>
    </row>
    <row r="104" spans="1:7" ht="22.5">
      <c r="A104" s="10"/>
      <c r="B104" s="13" t="s">
        <v>134</v>
      </c>
      <c r="C104" s="20">
        <v>620</v>
      </c>
      <c r="D104" s="39"/>
      <c r="E104" s="39"/>
      <c r="F104" s="39"/>
      <c r="G104" s="39"/>
    </row>
    <row r="105" spans="1:7" ht="22.5">
      <c r="A105" s="10"/>
      <c r="B105" s="13" t="s">
        <v>135</v>
      </c>
      <c r="C105" s="20">
        <v>630</v>
      </c>
      <c r="D105" s="39"/>
      <c r="E105" s="39"/>
      <c r="F105" s="39"/>
      <c r="G105" s="39"/>
    </row>
    <row r="106" spans="1:7" ht="22.5">
      <c r="A106" s="10"/>
      <c r="B106" s="13" t="s">
        <v>136</v>
      </c>
      <c r="C106" s="20">
        <v>640</v>
      </c>
      <c r="D106" s="39"/>
      <c r="E106" s="39"/>
      <c r="F106" s="39"/>
      <c r="G106" s="39"/>
    </row>
    <row r="107" spans="1:7" ht="22.5">
      <c r="A107" s="10"/>
      <c r="B107" s="13" t="s">
        <v>137</v>
      </c>
      <c r="C107" s="20">
        <v>650</v>
      </c>
      <c r="D107" s="39"/>
      <c r="E107" s="39"/>
      <c r="F107" s="39"/>
      <c r="G107" s="39"/>
    </row>
    <row r="108" spans="1:7" ht="22.5">
      <c r="A108" s="10"/>
      <c r="B108" s="13" t="s">
        <v>138</v>
      </c>
      <c r="C108" s="20">
        <v>660</v>
      </c>
      <c r="D108" s="39"/>
      <c r="E108" s="39"/>
      <c r="F108" s="39"/>
      <c r="G108" s="39"/>
    </row>
    <row r="109" spans="1:7" ht="22.5">
      <c r="A109" s="10"/>
      <c r="B109" s="13" t="s">
        <v>139</v>
      </c>
      <c r="C109" s="20">
        <v>670</v>
      </c>
      <c r="D109" s="39">
        <v>2142803</v>
      </c>
      <c r="E109" s="39"/>
      <c r="F109" s="39">
        <v>1207614</v>
      </c>
      <c r="G109" s="39"/>
    </row>
    <row r="110" spans="1:7" ht="22.5">
      <c r="A110" s="10"/>
      <c r="B110" s="13" t="s">
        <v>140</v>
      </c>
      <c r="C110" s="20">
        <v>680</v>
      </c>
      <c r="D110" s="39">
        <v>832517</v>
      </c>
      <c r="E110" s="39"/>
      <c r="F110" s="39">
        <v>278047</v>
      </c>
      <c r="G110" s="39"/>
    </row>
    <row r="111" spans="1:7" ht="22.5">
      <c r="A111" s="10"/>
      <c r="B111" s="13" t="s">
        <v>141</v>
      </c>
      <c r="C111" s="20">
        <v>690</v>
      </c>
      <c r="D111" s="39"/>
      <c r="E111" s="39"/>
      <c r="F111" s="39"/>
      <c r="G111" s="39"/>
    </row>
    <row r="112" spans="1:7" ht="22.5">
      <c r="A112" s="10"/>
      <c r="B112" s="13" t="s">
        <v>142</v>
      </c>
      <c r="C112" s="20">
        <v>700</v>
      </c>
      <c r="D112" s="39">
        <v>8794</v>
      </c>
      <c r="E112" s="39"/>
      <c r="F112" s="39">
        <v>7422</v>
      </c>
      <c r="G112" s="39"/>
    </row>
    <row r="113" spans="1:7" ht="22.5">
      <c r="A113" s="10"/>
      <c r="B113" s="13" t="s">
        <v>143</v>
      </c>
      <c r="C113" s="20">
        <v>710</v>
      </c>
      <c r="D113" s="39">
        <v>25835</v>
      </c>
      <c r="E113" s="39"/>
      <c r="F113" s="39">
        <v>49787</v>
      </c>
      <c r="G113" s="39"/>
    </row>
    <row r="114" spans="1:7" ht="22.5">
      <c r="A114" s="10"/>
      <c r="B114" s="13" t="s">
        <v>144</v>
      </c>
      <c r="C114" s="20">
        <v>720</v>
      </c>
      <c r="D114" s="39">
        <v>9674</v>
      </c>
      <c r="E114" s="39"/>
      <c r="F114" s="39">
        <v>27486</v>
      </c>
      <c r="G114" s="39"/>
    </row>
    <row r="115" spans="1:7" ht="22.5">
      <c r="A115" s="10"/>
      <c r="B115" s="13" t="s">
        <v>145</v>
      </c>
      <c r="C115" s="20">
        <v>730</v>
      </c>
      <c r="D115" s="39"/>
      <c r="E115" s="39"/>
      <c r="F115" s="39"/>
      <c r="G115" s="39"/>
    </row>
    <row r="116" spans="1:7" ht="22.5">
      <c r="A116" s="10"/>
      <c r="B116" s="13" t="s">
        <v>146</v>
      </c>
      <c r="C116" s="20">
        <v>740</v>
      </c>
      <c r="D116" s="39"/>
      <c r="E116" s="39"/>
      <c r="F116" s="39"/>
      <c r="G116" s="39"/>
    </row>
    <row r="117" spans="1:7" ht="22.5">
      <c r="A117" s="10"/>
      <c r="B117" s="13" t="s">
        <v>147</v>
      </c>
      <c r="C117" s="20">
        <v>750</v>
      </c>
      <c r="D117" s="39"/>
      <c r="E117" s="39"/>
      <c r="F117" s="39"/>
      <c r="G117" s="39"/>
    </row>
    <row r="118" spans="1:7" ht="22.5">
      <c r="A118" s="10"/>
      <c r="B118" s="13" t="s">
        <v>148</v>
      </c>
      <c r="C118" s="20">
        <v>760</v>
      </c>
      <c r="D118" s="39">
        <v>7248</v>
      </c>
      <c r="E118" s="39"/>
      <c r="F118" s="39">
        <v>4436</v>
      </c>
      <c r="G118" s="39"/>
    </row>
    <row r="119" spans="1:7" ht="21.75" customHeight="1">
      <c r="A119" s="10"/>
      <c r="B119" s="17" t="s">
        <v>149</v>
      </c>
      <c r="C119" s="20">
        <v>770</v>
      </c>
      <c r="D119" s="39">
        <v>4326871</v>
      </c>
      <c r="E119" s="39"/>
      <c r="F119" s="39">
        <v>2270837</v>
      </c>
      <c r="G119" s="39"/>
    </row>
    <row r="120" spans="1:7" ht="21.75" customHeight="1">
      <c r="A120" s="10"/>
      <c r="B120" s="21" t="s">
        <v>150</v>
      </c>
      <c r="C120" s="20">
        <v>780</v>
      </c>
      <c r="D120" s="39">
        <f>D86+D119</f>
        <v>25981422</v>
      </c>
      <c r="E120" s="39"/>
      <c r="F120" s="39">
        <f>F86+F119</f>
        <v>25468504</v>
      </c>
      <c r="G120" s="39"/>
    </row>
    <row r="121" spans="1:7" s="6" customFormat="1" ht="29.25" customHeight="1">
      <c r="A121" s="5"/>
      <c r="B121" s="31" t="s">
        <v>151</v>
      </c>
      <c r="C121" s="31"/>
      <c r="D121" s="31"/>
      <c r="E121" s="31"/>
      <c r="F121" s="31"/>
      <c r="G121" s="31"/>
    </row>
    <row r="122" spans="1:7" ht="36" customHeight="1">
      <c r="A122" s="10"/>
      <c r="B122" s="42" t="s">
        <v>185</v>
      </c>
      <c r="C122" s="43" t="s">
        <v>41</v>
      </c>
      <c r="D122" s="44" t="s">
        <v>186</v>
      </c>
      <c r="E122" s="43"/>
      <c r="F122" s="44" t="s">
        <v>187</v>
      </c>
      <c r="G122" s="43"/>
    </row>
    <row r="123" spans="1:7" ht="56.25">
      <c r="A123" s="10"/>
      <c r="B123" s="42"/>
      <c r="C123" s="43"/>
      <c r="D123" s="28" t="s">
        <v>188</v>
      </c>
      <c r="E123" s="28" t="s">
        <v>189</v>
      </c>
      <c r="F123" s="28" t="s">
        <v>188</v>
      </c>
      <c r="G123" s="28" t="s">
        <v>189</v>
      </c>
    </row>
    <row r="124" spans="1:7" ht="22.5">
      <c r="A124" s="10"/>
      <c r="B124" s="22" t="s">
        <v>152</v>
      </c>
      <c r="C124" s="23" t="s">
        <v>48</v>
      </c>
      <c r="D124" s="24">
        <v>14333864</v>
      </c>
      <c r="E124" s="24"/>
      <c r="F124" s="24">
        <v>20173117</v>
      </c>
      <c r="G124" s="24"/>
    </row>
    <row r="125" spans="1:7" ht="22.5">
      <c r="A125" s="10"/>
      <c r="B125" s="22" t="s">
        <v>153</v>
      </c>
      <c r="C125" s="23" t="s">
        <v>55</v>
      </c>
      <c r="D125" s="24"/>
      <c r="E125" s="24">
        <v>11028013</v>
      </c>
      <c r="F125" s="24"/>
      <c r="G125" s="24">
        <v>16005641</v>
      </c>
    </row>
    <row r="126" spans="1:7" ht="45">
      <c r="A126" s="10"/>
      <c r="B126" s="22" t="s">
        <v>154</v>
      </c>
      <c r="C126" s="23" t="s">
        <v>61</v>
      </c>
      <c r="D126" s="24">
        <f>D124-E125</f>
        <v>3305851</v>
      </c>
      <c r="E126" s="24"/>
      <c r="F126" s="24">
        <f>F124-G125</f>
        <v>4167476</v>
      </c>
      <c r="G126" s="24"/>
    </row>
    <row r="127" spans="1:7" ht="22.5">
      <c r="A127" s="10"/>
      <c r="B127" s="22" t="s">
        <v>155</v>
      </c>
      <c r="C127" s="23" t="s">
        <v>63</v>
      </c>
      <c r="D127" s="24"/>
      <c r="E127" s="24">
        <f>E128+E129+E130</f>
        <v>1964306</v>
      </c>
      <c r="F127" s="24"/>
      <c r="G127" s="24">
        <f>G128+G129+G130</f>
        <v>2556977</v>
      </c>
    </row>
    <row r="128" spans="1:7" ht="22.5">
      <c r="A128" s="10"/>
      <c r="B128" s="22" t="s">
        <v>156</v>
      </c>
      <c r="C128" s="23" t="s">
        <v>65</v>
      </c>
      <c r="D128" s="24"/>
      <c r="E128" s="24">
        <v>62103</v>
      </c>
      <c r="F128" s="24"/>
      <c r="G128" s="24">
        <v>42821</v>
      </c>
    </row>
    <row r="129" spans="1:7" ht="22.5">
      <c r="A129" s="10"/>
      <c r="B129" s="22" t="s">
        <v>157</v>
      </c>
      <c r="C129" s="23" t="s">
        <v>67</v>
      </c>
      <c r="D129" s="24"/>
      <c r="E129" s="24">
        <v>489590</v>
      </c>
      <c r="F129" s="24"/>
      <c r="G129" s="24">
        <v>644272</v>
      </c>
    </row>
    <row r="130" spans="1:7" ht="22.5">
      <c r="A130" s="10"/>
      <c r="B130" s="22" t="s">
        <v>158</v>
      </c>
      <c r="C130" s="23" t="s">
        <v>69</v>
      </c>
      <c r="D130" s="24"/>
      <c r="E130" s="24">
        <v>1412613</v>
      </c>
      <c r="F130" s="24"/>
      <c r="G130" s="24">
        <v>1869884</v>
      </c>
    </row>
    <row r="131" spans="1:7" ht="22.5">
      <c r="A131" s="10"/>
      <c r="B131" s="22" t="s">
        <v>159</v>
      </c>
      <c r="C131" s="23" t="s">
        <v>71</v>
      </c>
      <c r="D131" s="24"/>
      <c r="E131" s="24"/>
      <c r="F131" s="24"/>
      <c r="G131" s="24"/>
    </row>
    <row r="132" spans="1:7" ht="22.5">
      <c r="A132" s="10"/>
      <c r="B132" s="22" t="s">
        <v>160</v>
      </c>
      <c r="C132" s="23" t="s">
        <v>73</v>
      </c>
      <c r="D132" s="24">
        <v>426192</v>
      </c>
      <c r="E132" s="24"/>
      <c r="F132" s="24">
        <v>221631</v>
      </c>
      <c r="G132" s="24"/>
    </row>
    <row r="133" spans="1:7" ht="22.5">
      <c r="A133" s="10"/>
      <c r="B133" s="22" t="s">
        <v>161</v>
      </c>
      <c r="C133" s="23">
        <v>100</v>
      </c>
      <c r="D133" s="24">
        <v>1767737</v>
      </c>
      <c r="E133" s="24"/>
      <c r="F133" s="24">
        <v>1832130</v>
      </c>
      <c r="G133" s="24"/>
    </row>
    <row r="134" spans="1:7" ht="45">
      <c r="A134" s="10"/>
      <c r="B134" s="22" t="s">
        <v>162</v>
      </c>
      <c r="C134" s="23">
        <v>110</v>
      </c>
      <c r="D134" s="24">
        <f>D135+D136+D137+D138+D139</f>
        <v>0</v>
      </c>
      <c r="E134" s="24"/>
      <c r="F134" s="24">
        <f>F135+F136+F137+F138+F139</f>
        <v>26771</v>
      </c>
      <c r="G134" s="24"/>
    </row>
    <row r="135" spans="1:7" ht="22.5">
      <c r="A135" s="10"/>
      <c r="B135" s="22" t="s">
        <v>163</v>
      </c>
      <c r="C135" s="23">
        <v>120</v>
      </c>
      <c r="D135" s="24"/>
      <c r="E135" s="24"/>
      <c r="F135" s="24"/>
      <c r="G135" s="24"/>
    </row>
    <row r="136" spans="1:7" ht="22.5">
      <c r="A136" s="10"/>
      <c r="B136" s="22" t="s">
        <v>164</v>
      </c>
      <c r="C136" s="23">
        <v>130</v>
      </c>
      <c r="D136" s="24"/>
      <c r="E136" s="24"/>
      <c r="F136" s="24">
        <v>0</v>
      </c>
      <c r="G136" s="24"/>
    </row>
    <row r="137" spans="1:7" ht="36.75" customHeight="1">
      <c r="A137" s="10"/>
      <c r="B137" s="22" t="s">
        <v>165</v>
      </c>
      <c r="C137" s="23">
        <v>140</v>
      </c>
      <c r="D137" s="24"/>
      <c r="E137" s="24"/>
      <c r="F137" s="24"/>
      <c r="G137" s="24"/>
    </row>
    <row r="138" spans="1:7" ht="22.5">
      <c r="A138" s="10"/>
      <c r="B138" s="22" t="s">
        <v>166</v>
      </c>
      <c r="C138" s="23">
        <v>150</v>
      </c>
      <c r="D138" s="24"/>
      <c r="E138" s="24"/>
      <c r="F138" s="24">
        <v>26771</v>
      </c>
      <c r="G138" s="24"/>
    </row>
    <row r="139" spans="1:7" ht="22.5">
      <c r="A139" s="10"/>
      <c r="B139" s="22" t="s">
        <v>167</v>
      </c>
      <c r="C139" s="23">
        <v>160</v>
      </c>
      <c r="D139" s="24"/>
      <c r="E139" s="24"/>
      <c r="F139" s="24"/>
      <c r="G139" s="24"/>
    </row>
    <row r="140" spans="1:7" ht="24.75" customHeight="1">
      <c r="A140" s="10"/>
      <c r="B140" s="22" t="s">
        <v>168</v>
      </c>
      <c r="C140" s="23">
        <v>170</v>
      </c>
      <c r="D140" s="24"/>
      <c r="E140" s="24">
        <v>89438</v>
      </c>
      <c r="F140" s="24"/>
      <c r="G140" s="24">
        <v>43364</v>
      </c>
    </row>
    <row r="141" spans="1:7" ht="22.5">
      <c r="A141" s="10"/>
      <c r="B141" s="22" t="s">
        <v>169</v>
      </c>
      <c r="C141" s="23">
        <v>180</v>
      </c>
      <c r="D141" s="24"/>
      <c r="E141" s="24">
        <v>89438</v>
      </c>
      <c r="F141" s="24"/>
      <c r="G141" s="24">
        <v>27782</v>
      </c>
    </row>
    <row r="142" spans="1:7" ht="35.25" customHeight="1">
      <c r="A142" s="10"/>
      <c r="B142" s="22" t="s">
        <v>170</v>
      </c>
      <c r="C142" s="23">
        <v>190</v>
      </c>
      <c r="D142" s="24"/>
      <c r="E142" s="24"/>
      <c r="F142" s="24"/>
      <c r="G142" s="24"/>
    </row>
    <row r="143" spans="1:7" ht="22.5">
      <c r="A143" s="10"/>
      <c r="B143" s="22" t="s">
        <v>171</v>
      </c>
      <c r="C143" s="23">
        <v>200</v>
      </c>
      <c r="D143" s="24"/>
      <c r="E143" s="24"/>
      <c r="F143" s="24"/>
      <c r="G143" s="24">
        <v>15582</v>
      </c>
    </row>
    <row r="144" spans="1:7" ht="22.5">
      <c r="A144" s="10"/>
      <c r="B144" s="22" t="s">
        <v>172</v>
      </c>
      <c r="C144" s="23">
        <v>210</v>
      </c>
      <c r="D144" s="24"/>
      <c r="E144" s="24"/>
      <c r="F144" s="24"/>
      <c r="G144" s="24">
        <v>0</v>
      </c>
    </row>
    <row r="145" spans="1:7" ht="22.5">
      <c r="A145" s="10"/>
      <c r="B145" s="22" t="s">
        <v>173</v>
      </c>
      <c r="C145" s="23">
        <v>220</v>
      </c>
      <c r="D145" s="24">
        <v>1678299</v>
      </c>
      <c r="E145" s="24"/>
      <c r="F145" s="24">
        <v>1815537</v>
      </c>
      <c r="G145" s="24"/>
    </row>
    <row r="146" spans="1:7" ht="22.5">
      <c r="A146" s="10"/>
      <c r="B146" s="22" t="s">
        <v>174</v>
      </c>
      <c r="C146" s="23">
        <v>230</v>
      </c>
      <c r="D146" s="24"/>
      <c r="E146" s="24"/>
      <c r="F146" s="24"/>
      <c r="G146" s="24"/>
    </row>
    <row r="147" spans="1:7" ht="22.5">
      <c r="A147" s="10"/>
      <c r="B147" s="22" t="s">
        <v>175</v>
      </c>
      <c r="C147" s="23">
        <v>240</v>
      </c>
      <c r="D147" s="24">
        <v>1678299</v>
      </c>
      <c r="E147" s="24"/>
      <c r="F147" s="24">
        <v>1815537</v>
      </c>
      <c r="G147" s="24"/>
    </row>
    <row r="148" spans="1:7" ht="22.5">
      <c r="A148" s="10"/>
      <c r="B148" s="22" t="s">
        <v>176</v>
      </c>
      <c r="C148" s="23">
        <v>250</v>
      </c>
      <c r="D148" s="24"/>
      <c r="E148" s="24">
        <v>161307</v>
      </c>
      <c r="F148" s="24"/>
      <c r="G148" s="24">
        <v>272581</v>
      </c>
    </row>
    <row r="149" spans="1:7" ht="22.5">
      <c r="A149" s="10"/>
      <c r="B149" s="22" t="s">
        <v>177</v>
      </c>
      <c r="C149" s="23">
        <v>260</v>
      </c>
      <c r="D149" s="24"/>
      <c r="E149" s="24">
        <v>121359</v>
      </c>
      <c r="F149" s="24"/>
      <c r="G149" s="24">
        <v>0</v>
      </c>
    </row>
    <row r="150" spans="1:7" ht="22.5">
      <c r="A150" s="10"/>
      <c r="B150" s="22" t="s">
        <v>178</v>
      </c>
      <c r="C150" s="23">
        <v>270</v>
      </c>
      <c r="D150" s="24">
        <f>D147-E148-E149</f>
        <v>1395633</v>
      </c>
      <c r="E150" s="24"/>
      <c r="F150" s="24">
        <f t="shared" ref="F150" si="0">F147-G148-G149</f>
        <v>1542956</v>
      </c>
      <c r="G150" s="24"/>
    </row>
    <row r="152" spans="1:7" s="26" customFormat="1" ht="14.25">
      <c r="A152" s="25"/>
      <c r="B152" s="25" t="s">
        <v>179</v>
      </c>
      <c r="C152" s="25"/>
      <c r="D152" s="25" t="s">
        <v>180</v>
      </c>
      <c r="E152" s="25"/>
      <c r="F152" s="25"/>
      <c r="G152" s="25"/>
    </row>
    <row r="153" spans="1:7" s="26" customFormat="1" ht="14.25">
      <c r="A153" s="25"/>
      <c r="B153" s="25"/>
      <c r="C153" s="25"/>
      <c r="D153" s="25"/>
      <c r="E153" s="25"/>
      <c r="F153" s="25"/>
      <c r="G153" s="25"/>
    </row>
    <row r="154" spans="1:7" s="26" customFormat="1" ht="14.25">
      <c r="A154" s="25"/>
      <c r="B154" s="25" t="s">
        <v>181</v>
      </c>
      <c r="C154" s="25"/>
      <c r="D154" s="25" t="s">
        <v>182</v>
      </c>
      <c r="E154" s="25"/>
      <c r="F154" s="25"/>
      <c r="G154" s="25"/>
    </row>
    <row r="156" spans="1:7" ht="29.25">
      <c r="B156" s="27" t="s">
        <v>183</v>
      </c>
      <c r="D156" s="25" t="s">
        <v>184</v>
      </c>
    </row>
  </sheetData>
  <mergeCells count="221">
    <mergeCell ref="D120:E120"/>
    <mergeCell ref="F120:G120"/>
    <mergeCell ref="B121:G121"/>
    <mergeCell ref="B122:B123"/>
    <mergeCell ref="C122:C123"/>
    <mergeCell ref="D122:E122"/>
    <mergeCell ref="F122:G122"/>
    <mergeCell ref="D117:E117"/>
    <mergeCell ref="F117:G117"/>
    <mergeCell ref="D118:E118"/>
    <mergeCell ref="F118:G118"/>
    <mergeCell ref="D119:E119"/>
    <mergeCell ref="F119:G119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7:E77"/>
    <mergeCell ref="F77:G77"/>
    <mergeCell ref="B78:G78"/>
    <mergeCell ref="D79:E79"/>
    <mergeCell ref="F79:G79"/>
    <mergeCell ref="D80:E80"/>
    <mergeCell ref="F80:G80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53:E53"/>
    <mergeCell ref="F53:G53"/>
    <mergeCell ref="D54:E54"/>
    <mergeCell ref="F54:G54"/>
    <mergeCell ref="D55:E55"/>
    <mergeCell ref="F55:G55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B25:G25"/>
    <mergeCell ref="D26:E26"/>
    <mergeCell ref="F26:G26"/>
    <mergeCell ref="B27:G27"/>
    <mergeCell ref="D28:E28"/>
    <mergeCell ref="F28:G28"/>
    <mergeCell ref="A17:A24"/>
    <mergeCell ref="B17:G17"/>
    <mergeCell ref="C18:G18"/>
    <mergeCell ref="C19:G19"/>
    <mergeCell ref="B20:G20"/>
    <mergeCell ref="C21:G21"/>
    <mergeCell ref="C22:G22"/>
    <mergeCell ref="C23:G23"/>
    <mergeCell ref="C24:G24"/>
    <mergeCell ref="A1:G1"/>
    <mergeCell ref="A2:G2"/>
    <mergeCell ref="A4:A6"/>
    <mergeCell ref="B4:G4"/>
    <mergeCell ref="C5:G5"/>
    <mergeCell ref="C6:G6"/>
    <mergeCell ref="C12:G12"/>
    <mergeCell ref="B13:G13"/>
    <mergeCell ref="A14:A16"/>
    <mergeCell ref="C14:G14"/>
    <mergeCell ref="C15:G15"/>
    <mergeCell ref="C16:G16"/>
    <mergeCell ref="C7:G7"/>
    <mergeCell ref="B8:G8"/>
    <mergeCell ref="A9:A11"/>
    <mergeCell ref="C9:G9"/>
    <mergeCell ref="C10:G10"/>
    <mergeCell ref="C11:G11"/>
  </mergeCells>
  <hyperlinks>
    <hyperlink ref="C11" r:id="rId1" display="yangiyolbiokimyo@vinsanoat.uz"/>
  </hyperlinks>
  <pageMargins left="0.19685039370078741" right="0.19685039370078741" top="0.39370078740157483" bottom="0.23622047244094491" header="0.31496062992125984" footer="0.23622047244094491"/>
  <pageSetup paperSize="9" scale="85" orientation="portrait" verticalDpi="0" r:id="rId2"/>
  <rowBreaks count="1" manualBreakCount="1">
    <brk id="12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Квартальная рус</vt:lpstr>
      <vt:lpstr>'Квартальная рус'!Область_печати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2017-10-26T04:29:16Z</cp:lastPrinted>
  <dcterms:created xsi:type="dcterms:W3CDTF">2017-07-24T12:43:10Z</dcterms:created>
  <dcterms:modified xsi:type="dcterms:W3CDTF">2018-04-29T04:12:23Z</dcterms:modified>
</cp:coreProperties>
</file>