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9 мес 2018 год" sheetId="8" r:id="rId1"/>
  </sheets>
  <definedNames>
    <definedName name="_xlnm.Print_Titles" localSheetId="0">'9 мес 2018 год'!$5:$6</definedName>
  </definedNames>
  <calcPr calcId="124519"/>
</workbook>
</file>

<file path=xl/calcChain.xml><?xml version="1.0" encoding="utf-8"?>
<calcChain xmlns="http://schemas.openxmlformats.org/spreadsheetml/2006/main">
  <c r="H8" i="8"/>
  <c r="I8"/>
  <c r="H9"/>
  <c r="I9"/>
  <c r="H11"/>
  <c r="I11"/>
  <c r="H12"/>
  <c r="I12"/>
  <c r="H13"/>
  <c r="I13"/>
  <c r="H14"/>
  <c r="I14"/>
  <c r="H15"/>
  <c r="I15"/>
  <c r="H17"/>
  <c r="I17"/>
  <c r="H19"/>
  <c r="I19"/>
  <c r="H20"/>
  <c r="I20"/>
  <c r="H21"/>
  <c r="I21"/>
  <c r="H22"/>
  <c r="I22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7"/>
  <c r="I47"/>
  <c r="H49"/>
  <c r="I49"/>
  <c r="H51"/>
  <c r="I51"/>
  <c r="H52"/>
  <c r="I52"/>
  <c r="H53"/>
  <c r="I53"/>
  <c r="I7"/>
  <c r="H7"/>
  <c r="G8"/>
  <c r="G9"/>
  <c r="G11"/>
  <c r="G12"/>
  <c r="G13"/>
  <c r="G14"/>
  <c r="G15"/>
  <c r="G16"/>
  <c r="G17"/>
  <c r="G18"/>
  <c r="G19"/>
  <c r="G20"/>
  <c r="G21"/>
  <c r="G22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6"/>
  <c r="G47"/>
  <c r="G48"/>
  <c r="G49"/>
  <c r="G50"/>
  <c r="G51"/>
  <c r="G52"/>
  <c r="G53"/>
  <c r="G7"/>
</calcChain>
</file>

<file path=xl/sharedStrings.xml><?xml version="1.0" encoding="utf-8"?>
<sst xmlns="http://schemas.openxmlformats.org/spreadsheetml/2006/main" count="104" uniqueCount="68">
  <si>
    <t>Наименование</t>
  </si>
  <si>
    <t>Ед.              изм.</t>
  </si>
  <si>
    <t>Объем продукции (работ, услуг) в оптовых ценах предприятий без НДС и акциза: в сопостовимых ценах</t>
  </si>
  <si>
    <t>в соответствующих ценах соответствующего года</t>
  </si>
  <si>
    <t>Спирт пищевой</t>
  </si>
  <si>
    <t>т.дал</t>
  </si>
  <si>
    <t>Спирт технический</t>
  </si>
  <si>
    <t>Пар технологический</t>
  </si>
  <si>
    <t>т.Гкал</t>
  </si>
  <si>
    <t>Газы бражения</t>
  </si>
  <si>
    <t>т.тн.</t>
  </si>
  <si>
    <t>Барда жидкая</t>
  </si>
  <si>
    <t>Пщеница</t>
  </si>
  <si>
    <t>Производственные мощности по производству - всего</t>
  </si>
  <si>
    <t>%</t>
  </si>
  <si>
    <t>В т.ч. за счет собственных средств</t>
  </si>
  <si>
    <t>За счет иностранных инвестиций</t>
  </si>
  <si>
    <t>Численность - всего:</t>
  </si>
  <si>
    <t>чел.</t>
  </si>
  <si>
    <t>в т.ч. основной деятельности</t>
  </si>
  <si>
    <t xml:space="preserve">Из них: рабочие </t>
  </si>
  <si>
    <t>служащие</t>
  </si>
  <si>
    <t>Фонд заработной платы работников (включая совместителей)</t>
  </si>
  <si>
    <t>Производительность труда</t>
  </si>
  <si>
    <t>Среднемесячная заработная плата на одного работающего</t>
  </si>
  <si>
    <t>Выручка от реализации продукции</t>
  </si>
  <si>
    <t>Акциз</t>
  </si>
  <si>
    <t>Налог на добавленную стоимость</t>
  </si>
  <si>
    <t>Чистая выручка от реализации</t>
  </si>
  <si>
    <t>Производственная себестоимость реализованной продукции, товаров, работ, услуг</t>
  </si>
  <si>
    <t>Валовой финансовый результат от реализации</t>
  </si>
  <si>
    <t>Расходы на реализацию</t>
  </si>
  <si>
    <t>Административные расходы</t>
  </si>
  <si>
    <t xml:space="preserve">Прочие операционные расходы </t>
  </si>
  <si>
    <t>Финансовый результат (прибыль или убыток) от основной производственной деятельности</t>
  </si>
  <si>
    <t xml:space="preserve">Дивиденды, полученные от дочерних и ассоциированных предприятий </t>
  </si>
  <si>
    <t>Доходы от долгосрочной аренды</t>
  </si>
  <si>
    <t xml:space="preserve">Расходы по финансовой деятельности, в виде процентов </t>
  </si>
  <si>
    <t>Финансовый результат (прибыль или убыток) от общехозяйственной деятельности</t>
  </si>
  <si>
    <t>Прочие прибыль и убыток</t>
  </si>
  <si>
    <t>Чистая прибыль</t>
  </si>
  <si>
    <t>Бизнес план</t>
  </si>
  <si>
    <t>Факт</t>
  </si>
  <si>
    <t>Производство промышленной продукции в натуральном выражении:</t>
  </si>
  <si>
    <t>сум</t>
  </si>
  <si>
    <t>Анализ основных технико-экономических показателей</t>
  </si>
  <si>
    <t>млн. сум</t>
  </si>
  <si>
    <t>млн.сум</t>
  </si>
  <si>
    <t>тн</t>
  </si>
  <si>
    <t>тн.</t>
  </si>
  <si>
    <t>Доходы от валютных курсовых разниц</t>
  </si>
  <si>
    <t>-</t>
  </si>
  <si>
    <t>№</t>
  </si>
  <si>
    <t>за  9 месяцев 2018 года</t>
  </si>
  <si>
    <t>по бизнес-плану АО"BIOKIMYO" за 9 месяцев 2018 года</t>
  </si>
  <si>
    <t>Потребительские товары (включая стоимость винноводочных изделий) без НДС</t>
  </si>
  <si>
    <t>Заготовка на промпереработку:</t>
  </si>
  <si>
    <t>Капитальные вложения-всего:</t>
  </si>
  <si>
    <t>Из общей численности - Административно-управленческий персонал</t>
  </si>
  <si>
    <t>Расходы периода. Всего</t>
  </si>
  <si>
    <t>Прочие доходы от основной .деятельности</t>
  </si>
  <si>
    <t>Убытки от валютных курсовых разниц</t>
  </si>
  <si>
    <t xml:space="preserve">Общий финансовый результат (прибыль или убыток) до уплаты налога на прибыль </t>
  </si>
  <si>
    <t>Налог на прибыль и прочие</t>
  </si>
  <si>
    <t>Факт                   9 месяцев                 2017 год</t>
  </si>
  <si>
    <t>Отклонение , +/-</t>
  </si>
  <si>
    <t>%, выполнения</t>
  </si>
  <si>
    <t>Темп роста ,%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</si>
</sst>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_р_._-;\-* #,##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165" fontId="2" fillId="0" borderId="0" xfId="1" applyNumberFormat="1" applyFont="1" applyAlignment="1"/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/>
    <xf numFmtId="166" fontId="2" fillId="0" borderId="0" xfId="1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/>
    <xf numFmtId="164" fontId="3" fillId="0" borderId="0" xfId="0" applyNumberFormat="1" applyFont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7" fillId="0" borderId="0" xfId="0" applyFont="1"/>
    <xf numFmtId="166" fontId="2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5" fontId="8" fillId="0" borderId="0" xfId="1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6" fontId="8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66" fontId="12" fillId="0" borderId="3" xfId="1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 vertical="center" indent="1"/>
    </xf>
    <xf numFmtId="4" fontId="9" fillId="0" borderId="1" xfId="1" applyNumberFormat="1" applyFont="1" applyBorder="1" applyAlignment="1" applyProtection="1">
      <alignment horizontal="right" vertical="center" wrapText="1" indent="1"/>
      <protection locked="0"/>
    </xf>
    <xf numFmtId="4" fontId="9" fillId="0" borderId="1" xfId="1" applyNumberFormat="1" applyFont="1" applyBorder="1" applyAlignment="1">
      <alignment horizontal="right" vertical="center" wrapText="1" indent="1"/>
    </xf>
    <xf numFmtId="4" fontId="9" fillId="0" borderId="1" xfId="1" applyNumberFormat="1" applyFont="1" applyBorder="1" applyAlignment="1">
      <alignment vertical="center" wrapText="1"/>
    </xf>
    <xf numFmtId="4" fontId="9" fillId="0" borderId="1" xfId="1" applyNumberFormat="1" applyFont="1" applyBorder="1" applyAlignment="1">
      <alignment vertical="center"/>
    </xf>
    <xf numFmtId="4" fontId="10" fillId="0" borderId="1" xfId="1" applyNumberFormat="1" applyFont="1" applyBorder="1" applyAlignment="1">
      <alignment horizontal="right" vertical="center" indent="1"/>
    </xf>
    <xf numFmtId="4" fontId="9" fillId="0" borderId="1" xfId="0" applyNumberFormat="1" applyFont="1" applyBorder="1" applyAlignment="1">
      <alignment horizontal="right" vertical="center" inden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0"/>
  <sheetViews>
    <sheetView tabSelected="1" topLeftCell="A43" workbookViewId="0">
      <selection activeCell="M7" sqref="M7"/>
    </sheetView>
  </sheetViews>
  <sheetFormatPr defaultRowHeight="15"/>
  <cols>
    <col min="1" max="1" width="4.42578125" style="12" bestFit="1" customWidth="1"/>
    <col min="2" max="2" width="40.28515625" style="1" customWidth="1"/>
    <col min="3" max="4" width="11.85546875" style="1" customWidth="1"/>
    <col min="5" max="5" width="12.28515625" style="18" customWidth="1"/>
    <col min="6" max="6" width="16.140625" style="15" customWidth="1"/>
    <col min="7" max="8" width="12.140625" style="15" customWidth="1"/>
    <col min="9" max="9" width="14.140625" style="29" customWidth="1"/>
    <col min="10" max="16384" width="9.140625" style="1"/>
  </cols>
  <sheetData>
    <row r="2" spans="1:10" ht="18.75">
      <c r="A2" s="44" t="s">
        <v>45</v>
      </c>
      <c r="B2" s="44"/>
      <c r="C2" s="44"/>
      <c r="D2" s="44"/>
      <c r="E2" s="44"/>
      <c r="F2" s="44"/>
      <c r="G2" s="44"/>
      <c r="H2" s="44"/>
      <c r="I2" s="44"/>
    </row>
    <row r="3" spans="1:10" ht="18.75">
      <c r="A3" s="44" t="s">
        <v>54</v>
      </c>
      <c r="B3" s="44"/>
      <c r="C3" s="44"/>
      <c r="D3" s="44"/>
      <c r="E3" s="44"/>
      <c r="F3" s="44"/>
      <c r="G3" s="44"/>
      <c r="H3" s="44"/>
      <c r="I3" s="44"/>
    </row>
    <row r="4" spans="1:10" ht="18.75">
      <c r="A4" s="2"/>
      <c r="B4" s="32"/>
      <c r="C4" s="2"/>
      <c r="D4" s="43"/>
      <c r="E4" s="16"/>
      <c r="F4" s="13"/>
      <c r="G4" s="13"/>
      <c r="H4" s="13"/>
      <c r="I4" s="28"/>
    </row>
    <row r="5" spans="1:10">
      <c r="A5" s="45" t="s">
        <v>52</v>
      </c>
      <c r="B5" s="46" t="s">
        <v>0</v>
      </c>
      <c r="C5" s="46" t="s">
        <v>1</v>
      </c>
      <c r="D5" s="49" t="s">
        <v>64</v>
      </c>
      <c r="E5" s="47" t="s">
        <v>53</v>
      </c>
      <c r="F5" s="47"/>
      <c r="G5" s="51" t="s">
        <v>65</v>
      </c>
      <c r="H5" s="48" t="s">
        <v>66</v>
      </c>
      <c r="I5" s="47" t="s">
        <v>67</v>
      </c>
    </row>
    <row r="6" spans="1:10" ht="28.5">
      <c r="A6" s="45"/>
      <c r="B6" s="46"/>
      <c r="C6" s="46"/>
      <c r="D6" s="50"/>
      <c r="E6" s="34" t="s">
        <v>41</v>
      </c>
      <c r="F6" s="35" t="s">
        <v>42</v>
      </c>
      <c r="G6" s="52"/>
      <c r="H6" s="48"/>
      <c r="I6" s="47"/>
    </row>
    <row r="7" spans="1:10" ht="42.75">
      <c r="A7" s="36">
        <v>1</v>
      </c>
      <c r="B7" s="37" t="s">
        <v>2</v>
      </c>
      <c r="C7" s="38" t="s">
        <v>46</v>
      </c>
      <c r="D7" s="53">
        <v>53444.822999999997</v>
      </c>
      <c r="E7" s="54">
        <v>54333.116999999998</v>
      </c>
      <c r="F7" s="54">
        <v>56760</v>
      </c>
      <c r="G7" s="54">
        <f>E7-F7</f>
        <v>-2426.8830000000016</v>
      </c>
      <c r="H7" s="54">
        <f>F7/E7*100</f>
        <v>104.4666736127066</v>
      </c>
      <c r="I7" s="54">
        <f>F7/D7*100</f>
        <v>106.20298995096307</v>
      </c>
    </row>
    <row r="8" spans="1:10" ht="28.5">
      <c r="A8" s="36">
        <v>2</v>
      </c>
      <c r="B8" s="37" t="s">
        <v>3</v>
      </c>
      <c r="C8" s="38" t="s">
        <v>46</v>
      </c>
      <c r="D8" s="53">
        <v>45235.644999999997</v>
      </c>
      <c r="E8" s="54">
        <v>54333.116999999998</v>
      </c>
      <c r="F8" s="54">
        <v>60217.56</v>
      </c>
      <c r="G8" s="54">
        <f t="shared" ref="G8:G53" si="0">E8-F8</f>
        <v>-5884.4429999999993</v>
      </c>
      <c r="H8" s="54">
        <f t="shared" ref="H8:H53" si="1">F8/E8*100</f>
        <v>110.83030631207851</v>
      </c>
      <c r="I8" s="54">
        <f t="shared" ref="I8:I53" si="2">F8/D8*100</f>
        <v>133.11971123657017</v>
      </c>
    </row>
    <row r="9" spans="1:10" ht="42.75">
      <c r="A9" s="36">
        <v>3</v>
      </c>
      <c r="B9" s="37" t="s">
        <v>55</v>
      </c>
      <c r="C9" s="38" t="s">
        <v>46</v>
      </c>
      <c r="D9" s="53">
        <v>1301.71</v>
      </c>
      <c r="E9" s="54">
        <v>1301.3710000000001</v>
      </c>
      <c r="F9" s="54">
        <v>1545.5119999999999</v>
      </c>
      <c r="G9" s="54">
        <f t="shared" si="0"/>
        <v>-244.14099999999985</v>
      </c>
      <c r="H9" s="54">
        <f t="shared" si="1"/>
        <v>118.76029203048168</v>
      </c>
      <c r="I9" s="54">
        <f t="shared" si="2"/>
        <v>118.72936368315523</v>
      </c>
    </row>
    <row r="10" spans="1:10" ht="33.75" customHeight="1">
      <c r="A10" s="36">
        <v>4</v>
      </c>
      <c r="B10" s="37" t="s">
        <v>43</v>
      </c>
      <c r="C10" s="38"/>
      <c r="D10" s="53"/>
      <c r="E10" s="54"/>
      <c r="F10" s="54"/>
      <c r="G10" s="54"/>
      <c r="H10" s="54"/>
      <c r="I10" s="54"/>
    </row>
    <row r="11" spans="1:10" ht="15.75">
      <c r="A11" s="36"/>
      <c r="B11" s="37" t="s">
        <v>4</v>
      </c>
      <c r="C11" s="38" t="s">
        <v>5</v>
      </c>
      <c r="D11" s="53">
        <v>935.2</v>
      </c>
      <c r="E11" s="55">
        <v>965</v>
      </c>
      <c r="F11" s="54">
        <v>985.67</v>
      </c>
      <c r="G11" s="54">
        <f t="shared" si="0"/>
        <v>-20.669999999999959</v>
      </c>
      <c r="H11" s="54">
        <f t="shared" si="1"/>
        <v>102.14196891191709</v>
      </c>
      <c r="I11" s="54">
        <f t="shared" si="2"/>
        <v>105.39670658682634</v>
      </c>
      <c r="J11" s="3"/>
    </row>
    <row r="12" spans="1:10" ht="15.75">
      <c r="A12" s="36"/>
      <c r="B12" s="37" t="s">
        <v>6</v>
      </c>
      <c r="C12" s="38" t="s">
        <v>5</v>
      </c>
      <c r="D12" s="53">
        <v>40.6</v>
      </c>
      <c r="E12" s="54">
        <v>32.6</v>
      </c>
      <c r="F12" s="54">
        <v>41.885919999999999</v>
      </c>
      <c r="G12" s="54">
        <f t="shared" si="0"/>
        <v>-9.2859199999999973</v>
      </c>
      <c r="H12" s="54">
        <f t="shared" si="1"/>
        <v>128.48441717791411</v>
      </c>
      <c r="I12" s="54">
        <f t="shared" si="2"/>
        <v>103.16729064039407</v>
      </c>
      <c r="J12" s="3"/>
    </row>
    <row r="13" spans="1:10" ht="15.75">
      <c r="A13" s="36"/>
      <c r="B13" s="37" t="s">
        <v>7</v>
      </c>
      <c r="C13" s="38" t="s">
        <v>8</v>
      </c>
      <c r="D13" s="53">
        <v>4.4000000000000004</v>
      </c>
      <c r="E13" s="54">
        <v>4.5</v>
      </c>
      <c r="F13" s="54">
        <v>3.694</v>
      </c>
      <c r="G13" s="54">
        <f t="shared" si="0"/>
        <v>0.80600000000000005</v>
      </c>
      <c r="H13" s="54">
        <f t="shared" si="1"/>
        <v>82.088888888888889</v>
      </c>
      <c r="I13" s="54">
        <f t="shared" si="2"/>
        <v>83.954545454545453</v>
      </c>
      <c r="J13" s="3"/>
    </row>
    <row r="14" spans="1:10" ht="15.75">
      <c r="A14" s="36"/>
      <c r="B14" s="37" t="s">
        <v>9</v>
      </c>
      <c r="C14" s="38" t="s">
        <v>49</v>
      </c>
      <c r="D14" s="53">
        <v>0.6</v>
      </c>
      <c r="E14" s="54">
        <v>0.52</v>
      </c>
      <c r="F14" s="54">
        <v>1.5649999999999999</v>
      </c>
      <c r="G14" s="54">
        <f t="shared" si="0"/>
        <v>-1.0449999999999999</v>
      </c>
      <c r="H14" s="54">
        <f t="shared" si="1"/>
        <v>300.96153846153845</v>
      </c>
      <c r="I14" s="54">
        <f t="shared" si="2"/>
        <v>260.83333333333331</v>
      </c>
      <c r="J14" s="3"/>
    </row>
    <row r="15" spans="1:10" ht="15.75">
      <c r="A15" s="36"/>
      <c r="B15" s="37" t="s">
        <v>11</v>
      </c>
      <c r="C15" s="38" t="s">
        <v>10</v>
      </c>
      <c r="D15" s="53">
        <v>107.8</v>
      </c>
      <c r="E15" s="54">
        <v>107.774</v>
      </c>
      <c r="F15" s="54">
        <v>111.877</v>
      </c>
      <c r="G15" s="54">
        <f t="shared" si="0"/>
        <v>-4.1029999999999944</v>
      </c>
      <c r="H15" s="54">
        <f t="shared" si="1"/>
        <v>103.80704065915711</v>
      </c>
      <c r="I15" s="54">
        <f t="shared" si="2"/>
        <v>103.78200371057514</v>
      </c>
      <c r="J15" s="3"/>
    </row>
    <row r="16" spans="1:10" ht="15.75">
      <c r="A16" s="36">
        <v>5</v>
      </c>
      <c r="B16" s="37" t="s">
        <v>56</v>
      </c>
      <c r="C16" s="38"/>
      <c r="D16" s="53"/>
      <c r="E16" s="54"/>
      <c r="F16" s="54"/>
      <c r="G16" s="54">
        <f t="shared" si="0"/>
        <v>0</v>
      </c>
      <c r="H16" s="54"/>
      <c r="I16" s="54"/>
    </row>
    <row r="17" spans="1:14" ht="15.75">
      <c r="A17" s="36"/>
      <c r="B17" s="37" t="s">
        <v>12</v>
      </c>
      <c r="C17" s="38" t="s">
        <v>48</v>
      </c>
      <c r="D17" s="53">
        <v>30279.3</v>
      </c>
      <c r="E17" s="54">
        <v>31922.2</v>
      </c>
      <c r="F17" s="54">
        <v>32999.85</v>
      </c>
      <c r="G17" s="54">
        <f t="shared" si="0"/>
        <v>-1077.6499999999978</v>
      </c>
      <c r="H17" s="54">
        <f t="shared" si="1"/>
        <v>103.37586381890971</v>
      </c>
      <c r="I17" s="54">
        <f t="shared" si="2"/>
        <v>108.98485103684696</v>
      </c>
    </row>
    <row r="18" spans="1:14" ht="28.5">
      <c r="A18" s="36">
        <v>6</v>
      </c>
      <c r="B18" s="37" t="s">
        <v>13</v>
      </c>
      <c r="C18" s="38"/>
      <c r="D18" s="53"/>
      <c r="E18" s="54"/>
      <c r="F18" s="54"/>
      <c r="G18" s="54">
        <f t="shared" si="0"/>
        <v>0</v>
      </c>
      <c r="H18" s="54"/>
      <c r="I18" s="54"/>
    </row>
    <row r="19" spans="1:14" ht="15.75">
      <c r="A19" s="36"/>
      <c r="B19" s="37" t="s">
        <v>4</v>
      </c>
      <c r="C19" s="38" t="s">
        <v>5</v>
      </c>
      <c r="D19" s="53">
        <v>935.2</v>
      </c>
      <c r="E19" s="54">
        <v>1341</v>
      </c>
      <c r="F19" s="54">
        <v>985.67</v>
      </c>
      <c r="G19" s="54">
        <f t="shared" si="0"/>
        <v>355.33000000000004</v>
      </c>
      <c r="H19" s="54">
        <f t="shared" si="1"/>
        <v>73.502609992542872</v>
      </c>
      <c r="I19" s="54">
        <f t="shared" si="2"/>
        <v>105.39670658682634</v>
      </c>
    </row>
    <row r="20" spans="1:14" ht="15.75">
      <c r="A20" s="36"/>
      <c r="B20" s="37" t="s">
        <v>4</v>
      </c>
      <c r="C20" s="38" t="s">
        <v>14</v>
      </c>
      <c r="D20" s="53">
        <v>69.7</v>
      </c>
      <c r="E20" s="54">
        <v>71.961222967934376</v>
      </c>
      <c r="F20" s="54">
        <v>73.502609992542872</v>
      </c>
      <c r="G20" s="54">
        <f t="shared" si="0"/>
        <v>-1.5413870246084969</v>
      </c>
      <c r="H20" s="54">
        <f t="shared" si="1"/>
        <v>102.14196891191709</v>
      </c>
      <c r="I20" s="54">
        <f t="shared" si="2"/>
        <v>105.45568148141014</v>
      </c>
    </row>
    <row r="21" spans="1:14" ht="15.75">
      <c r="A21" s="39">
        <v>9</v>
      </c>
      <c r="B21" s="40" t="s">
        <v>57</v>
      </c>
      <c r="C21" s="38" t="s">
        <v>46</v>
      </c>
      <c r="D21" s="53">
        <v>978.9</v>
      </c>
      <c r="E21" s="56">
        <v>1840</v>
      </c>
      <c r="F21" s="57">
        <v>1566.307</v>
      </c>
      <c r="G21" s="54">
        <f t="shared" si="0"/>
        <v>273.69299999999998</v>
      </c>
      <c r="H21" s="54">
        <f t="shared" si="1"/>
        <v>85.125380434782599</v>
      </c>
      <c r="I21" s="54">
        <f t="shared" si="2"/>
        <v>160.00684441720298</v>
      </c>
    </row>
    <row r="22" spans="1:14" ht="15.75">
      <c r="A22" s="36"/>
      <c r="B22" s="37" t="s">
        <v>15</v>
      </c>
      <c r="C22" s="38" t="s">
        <v>46</v>
      </c>
      <c r="D22" s="53">
        <v>978.9</v>
      </c>
      <c r="E22" s="54">
        <v>1840</v>
      </c>
      <c r="F22" s="58">
        <v>1566.307</v>
      </c>
      <c r="G22" s="54">
        <f t="shared" si="0"/>
        <v>273.69299999999998</v>
      </c>
      <c r="H22" s="54">
        <f t="shared" si="1"/>
        <v>85.125380434782599</v>
      </c>
      <c r="I22" s="54">
        <f t="shared" si="2"/>
        <v>160.00684441720298</v>
      </c>
    </row>
    <row r="23" spans="1:14" ht="15.75">
      <c r="A23" s="36"/>
      <c r="B23" s="37" t="s">
        <v>16</v>
      </c>
      <c r="C23" s="38" t="s">
        <v>46</v>
      </c>
      <c r="D23" s="53"/>
      <c r="E23" s="54" t="s">
        <v>51</v>
      </c>
      <c r="F23" s="54" t="s">
        <v>51</v>
      </c>
      <c r="G23" s="54"/>
      <c r="H23" s="54"/>
      <c r="I23" s="54"/>
    </row>
    <row r="24" spans="1:14" ht="15.75">
      <c r="A24" s="36">
        <v>11</v>
      </c>
      <c r="B24" s="37" t="s">
        <v>17</v>
      </c>
      <c r="C24" s="38" t="s">
        <v>18</v>
      </c>
      <c r="D24" s="53">
        <v>375</v>
      </c>
      <c r="E24" s="54">
        <v>390</v>
      </c>
      <c r="F24" s="54">
        <v>381</v>
      </c>
      <c r="G24" s="54">
        <f t="shared" si="0"/>
        <v>9</v>
      </c>
      <c r="H24" s="54">
        <f t="shared" si="1"/>
        <v>97.692307692307693</v>
      </c>
      <c r="I24" s="54">
        <f t="shared" si="2"/>
        <v>101.6</v>
      </c>
      <c r="J24" s="4"/>
    </row>
    <row r="25" spans="1:14" ht="15.75">
      <c r="A25" s="36"/>
      <c r="B25" s="37" t="s">
        <v>19</v>
      </c>
      <c r="C25" s="38" t="s">
        <v>18</v>
      </c>
      <c r="D25" s="53">
        <v>339</v>
      </c>
      <c r="E25" s="54">
        <v>353</v>
      </c>
      <c r="F25" s="54">
        <v>344</v>
      </c>
      <c r="G25" s="54">
        <f t="shared" si="0"/>
        <v>9</v>
      </c>
      <c r="H25" s="54">
        <f t="shared" si="1"/>
        <v>97.450424929178467</v>
      </c>
      <c r="I25" s="54">
        <f t="shared" si="2"/>
        <v>101.47492625368733</v>
      </c>
      <c r="J25" s="4"/>
    </row>
    <row r="26" spans="1:14" ht="15.75">
      <c r="A26" s="36"/>
      <c r="B26" s="37" t="s">
        <v>20</v>
      </c>
      <c r="C26" s="38" t="s">
        <v>18</v>
      </c>
      <c r="D26" s="53">
        <v>273</v>
      </c>
      <c r="E26" s="54">
        <v>278</v>
      </c>
      <c r="F26" s="54">
        <v>276</v>
      </c>
      <c r="G26" s="54">
        <f t="shared" si="0"/>
        <v>2</v>
      </c>
      <c r="H26" s="54">
        <f t="shared" si="1"/>
        <v>99.280575539568346</v>
      </c>
      <c r="I26" s="54">
        <f t="shared" si="2"/>
        <v>101.09890109890109</v>
      </c>
      <c r="J26" s="4"/>
      <c r="N26" s="27"/>
    </row>
    <row r="27" spans="1:14" ht="15.75">
      <c r="A27" s="36"/>
      <c r="B27" s="37" t="s">
        <v>21</v>
      </c>
      <c r="C27" s="38" t="s">
        <v>18</v>
      </c>
      <c r="D27" s="53">
        <v>66</v>
      </c>
      <c r="E27" s="54">
        <v>75</v>
      </c>
      <c r="F27" s="54">
        <v>68</v>
      </c>
      <c r="G27" s="54">
        <f t="shared" si="0"/>
        <v>7</v>
      </c>
      <c r="H27" s="54">
        <f t="shared" si="1"/>
        <v>90.666666666666657</v>
      </c>
      <c r="I27" s="54">
        <f t="shared" si="2"/>
        <v>103.03030303030303</v>
      </c>
      <c r="J27" s="4"/>
    </row>
    <row r="28" spans="1:14" ht="42.75">
      <c r="A28" s="36"/>
      <c r="B28" s="37" t="s">
        <v>58</v>
      </c>
      <c r="C28" s="38" t="s">
        <v>18</v>
      </c>
      <c r="D28" s="53">
        <v>31</v>
      </c>
      <c r="E28" s="54">
        <v>31</v>
      </c>
      <c r="F28" s="54">
        <v>31</v>
      </c>
      <c r="G28" s="54">
        <f t="shared" si="0"/>
        <v>0</v>
      </c>
      <c r="H28" s="54">
        <f t="shared" si="1"/>
        <v>100</v>
      </c>
      <c r="I28" s="54">
        <f t="shared" si="2"/>
        <v>100</v>
      </c>
      <c r="J28" s="4"/>
    </row>
    <row r="29" spans="1:14" ht="28.5">
      <c r="A29" s="36">
        <v>12</v>
      </c>
      <c r="B29" s="37" t="s">
        <v>22</v>
      </c>
      <c r="C29" s="38" t="s">
        <v>47</v>
      </c>
      <c r="D29" s="53">
        <v>7142.4</v>
      </c>
      <c r="E29" s="54">
        <v>10178.6</v>
      </c>
      <c r="F29" s="54">
        <v>8703.2000000000007</v>
      </c>
      <c r="G29" s="54">
        <f t="shared" si="0"/>
        <v>1475.3999999999996</v>
      </c>
      <c r="H29" s="54">
        <f t="shared" si="1"/>
        <v>85.504882793311467</v>
      </c>
      <c r="I29" s="54">
        <f t="shared" si="2"/>
        <v>121.85259856630826</v>
      </c>
      <c r="J29" s="4"/>
    </row>
    <row r="30" spans="1:14" ht="15.75">
      <c r="A30" s="36">
        <v>13</v>
      </c>
      <c r="B30" s="37" t="s">
        <v>23</v>
      </c>
      <c r="C30" s="38" t="s">
        <v>47</v>
      </c>
      <c r="D30" s="53">
        <v>120.62838666666666</v>
      </c>
      <c r="E30" s="54">
        <v>139.31568461538461</v>
      </c>
      <c r="F30" s="54">
        <v>158.05133858267715</v>
      </c>
      <c r="G30" s="54">
        <f t="shared" si="0"/>
        <v>-18.735653967292535</v>
      </c>
      <c r="H30" s="54">
        <f t="shared" si="1"/>
        <v>113.44834504385987</v>
      </c>
      <c r="I30" s="54">
        <f t="shared" si="2"/>
        <v>131.02333783126988</v>
      </c>
      <c r="J30" s="4"/>
    </row>
    <row r="31" spans="1:14" ht="28.5">
      <c r="A31" s="36">
        <v>14</v>
      </c>
      <c r="B31" s="37" t="s">
        <v>24</v>
      </c>
      <c r="C31" s="38" t="s">
        <v>44</v>
      </c>
      <c r="D31" s="53">
        <v>2213</v>
      </c>
      <c r="E31" s="54">
        <v>3033.7840000000001</v>
      </c>
      <c r="F31" s="54">
        <v>2671.3</v>
      </c>
      <c r="G31" s="54">
        <f t="shared" si="0"/>
        <v>362.48399999999992</v>
      </c>
      <c r="H31" s="54">
        <f t="shared" si="1"/>
        <v>88.051753190075502</v>
      </c>
      <c r="I31" s="54">
        <f t="shared" si="2"/>
        <v>120.70944419340263</v>
      </c>
      <c r="J31" s="4"/>
    </row>
    <row r="32" spans="1:14" ht="15.75">
      <c r="A32" s="36">
        <v>15</v>
      </c>
      <c r="B32" s="41" t="s">
        <v>25</v>
      </c>
      <c r="C32" s="38" t="s">
        <v>46</v>
      </c>
      <c r="D32" s="53">
        <v>61156.800000000003</v>
      </c>
      <c r="E32" s="59">
        <v>74283.093803199998</v>
      </c>
      <c r="F32" s="59">
        <v>82202.635999999999</v>
      </c>
      <c r="G32" s="54">
        <f t="shared" si="0"/>
        <v>-7919.542196800001</v>
      </c>
      <c r="H32" s="54">
        <f t="shared" si="1"/>
        <v>110.66129827303833</v>
      </c>
      <c r="I32" s="54">
        <f t="shared" si="2"/>
        <v>134.41291238259686</v>
      </c>
      <c r="J32" s="6"/>
    </row>
    <row r="33" spans="1:18" ht="15.75">
      <c r="A33" s="36">
        <v>16</v>
      </c>
      <c r="B33" s="37" t="s">
        <v>26</v>
      </c>
      <c r="C33" s="38" t="s">
        <v>46</v>
      </c>
      <c r="D33" s="53">
        <v>5853.7</v>
      </c>
      <c r="E33" s="59">
        <v>7569.46</v>
      </c>
      <c r="F33" s="59">
        <v>7738.5919999999996</v>
      </c>
      <c r="G33" s="54">
        <f t="shared" si="0"/>
        <v>-169.13199999999961</v>
      </c>
      <c r="H33" s="54">
        <f t="shared" si="1"/>
        <v>102.2343998118756</v>
      </c>
      <c r="I33" s="54">
        <f t="shared" si="2"/>
        <v>132.2000102499274</v>
      </c>
      <c r="J33" s="7"/>
    </row>
    <row r="34" spans="1:18" ht="15.75">
      <c r="A34" s="36">
        <v>17</v>
      </c>
      <c r="B34" s="37" t="s">
        <v>27</v>
      </c>
      <c r="C34" s="38" t="s">
        <v>46</v>
      </c>
      <c r="D34" s="53">
        <v>10187.700000000001</v>
      </c>
      <c r="E34" s="59">
        <v>12380.516542200001</v>
      </c>
      <c r="F34" s="59">
        <v>13563.14</v>
      </c>
      <c r="G34" s="54">
        <f t="shared" si="0"/>
        <v>-1182.6234577999985</v>
      </c>
      <c r="H34" s="54">
        <f t="shared" si="1"/>
        <v>109.55229496094876</v>
      </c>
      <c r="I34" s="54">
        <f t="shared" si="2"/>
        <v>133.13250292018805</v>
      </c>
      <c r="J34" s="8"/>
    </row>
    <row r="35" spans="1:18" ht="15.75">
      <c r="A35" s="36">
        <v>18</v>
      </c>
      <c r="B35" s="41" t="s">
        <v>28</v>
      </c>
      <c r="C35" s="38" t="s">
        <v>46</v>
      </c>
      <c r="D35" s="53">
        <v>45115.425000000003</v>
      </c>
      <c r="E35" s="59">
        <v>54333.117261000007</v>
      </c>
      <c r="F35" s="59">
        <v>60900.904000000002</v>
      </c>
      <c r="G35" s="54">
        <f t="shared" si="0"/>
        <v>-6567.7867389999956</v>
      </c>
      <c r="H35" s="54">
        <f t="shared" si="1"/>
        <v>112.08799912482532</v>
      </c>
      <c r="I35" s="54">
        <f t="shared" si="2"/>
        <v>134.98909519305204</v>
      </c>
      <c r="J35" s="6"/>
    </row>
    <row r="36" spans="1:18" ht="42.75">
      <c r="A36" s="36">
        <v>19</v>
      </c>
      <c r="B36" s="41" t="s">
        <v>29</v>
      </c>
      <c r="C36" s="38" t="s">
        <v>46</v>
      </c>
      <c r="D36" s="53">
        <v>34366.953000000001</v>
      </c>
      <c r="E36" s="59">
        <v>42260.339544920003</v>
      </c>
      <c r="F36" s="59">
        <v>47442.892</v>
      </c>
      <c r="G36" s="54">
        <f t="shared" si="0"/>
        <v>-5182.5524550799964</v>
      </c>
      <c r="H36" s="54">
        <f t="shared" si="1"/>
        <v>112.26339520905005</v>
      </c>
      <c r="I36" s="54">
        <f t="shared" si="2"/>
        <v>138.0480021024849</v>
      </c>
      <c r="J36" s="6"/>
    </row>
    <row r="37" spans="1:18" ht="28.5">
      <c r="A37" s="36">
        <v>20</v>
      </c>
      <c r="B37" s="41" t="s">
        <v>30</v>
      </c>
      <c r="C37" s="38" t="s">
        <v>46</v>
      </c>
      <c r="D37" s="53">
        <v>10748.472000000002</v>
      </c>
      <c r="E37" s="59">
        <v>12072.777716079996</v>
      </c>
      <c r="F37" s="59">
        <v>13458.012000000002</v>
      </c>
      <c r="G37" s="54">
        <f t="shared" si="0"/>
        <v>-1385.2342839200064</v>
      </c>
      <c r="H37" s="54">
        <f t="shared" si="1"/>
        <v>111.47403121714883</v>
      </c>
      <c r="I37" s="54">
        <f t="shared" si="2"/>
        <v>125.20860639540207</v>
      </c>
      <c r="J37" s="6"/>
      <c r="L37" s="9"/>
      <c r="M37" s="9"/>
      <c r="N37" s="9"/>
      <c r="O37" s="9"/>
      <c r="P37" s="9"/>
      <c r="Q37" s="9"/>
      <c r="R37" s="9"/>
    </row>
    <row r="38" spans="1:18" ht="15.75">
      <c r="A38" s="36">
        <v>21</v>
      </c>
      <c r="B38" s="41" t="s">
        <v>59</v>
      </c>
      <c r="C38" s="38"/>
      <c r="D38" s="53">
        <v>6029.9390000000003</v>
      </c>
      <c r="E38" s="59">
        <v>7397.3991124700024</v>
      </c>
      <c r="F38" s="59">
        <v>7745.7879999999996</v>
      </c>
      <c r="G38" s="54">
        <f t="shared" si="0"/>
        <v>-348.38888752999719</v>
      </c>
      <c r="H38" s="54">
        <f t="shared" si="1"/>
        <v>104.70961323342291</v>
      </c>
      <c r="I38" s="54">
        <f t="shared" si="2"/>
        <v>128.45549515509194</v>
      </c>
      <c r="J38" s="6"/>
      <c r="L38" s="9"/>
      <c r="M38" s="9"/>
      <c r="N38" s="9"/>
      <c r="O38" s="9"/>
      <c r="P38" s="9"/>
      <c r="Q38" s="9"/>
      <c r="R38" s="9"/>
    </row>
    <row r="39" spans="1:18" ht="15.75">
      <c r="A39" s="36"/>
      <c r="B39" s="37" t="s">
        <v>31</v>
      </c>
      <c r="C39" s="38" t="s">
        <v>46</v>
      </c>
      <c r="D39" s="53">
        <v>128.57400000000001</v>
      </c>
      <c r="E39" s="54">
        <v>117.68310288000001</v>
      </c>
      <c r="F39" s="54">
        <v>123.07299999999999</v>
      </c>
      <c r="G39" s="54">
        <f t="shared" si="0"/>
        <v>-5.3898971199999863</v>
      </c>
      <c r="H39" s="54">
        <f t="shared" si="1"/>
        <v>104.58000935401574</v>
      </c>
      <c r="I39" s="54">
        <f t="shared" si="2"/>
        <v>95.721530013844159</v>
      </c>
      <c r="J39" s="8"/>
      <c r="L39" s="10"/>
      <c r="M39" s="10"/>
      <c r="N39" s="10"/>
    </row>
    <row r="40" spans="1:18" ht="15.75">
      <c r="A40" s="36"/>
      <c r="B40" s="37" t="s">
        <v>32</v>
      </c>
      <c r="C40" s="38" t="s">
        <v>46</v>
      </c>
      <c r="D40" s="53">
        <v>1420.7860000000001</v>
      </c>
      <c r="E40" s="54">
        <v>2164.1627958100003</v>
      </c>
      <c r="F40" s="54">
        <v>1925.0250000000001</v>
      </c>
      <c r="G40" s="54">
        <f t="shared" si="0"/>
        <v>239.13779581000017</v>
      </c>
      <c r="H40" s="54">
        <f t="shared" si="1"/>
        <v>88.950101338356305</v>
      </c>
      <c r="I40" s="54">
        <f t="shared" si="2"/>
        <v>135.49014418779464</v>
      </c>
      <c r="J40" s="19"/>
      <c r="L40" s="10"/>
      <c r="M40" s="10"/>
      <c r="N40" s="10"/>
    </row>
    <row r="41" spans="1:18" ht="15.75">
      <c r="A41" s="36"/>
      <c r="B41" s="37" t="s">
        <v>33</v>
      </c>
      <c r="C41" s="38" t="s">
        <v>46</v>
      </c>
      <c r="D41" s="53">
        <v>4480.5789999999997</v>
      </c>
      <c r="E41" s="54">
        <v>5115.553213780001</v>
      </c>
      <c r="F41" s="54">
        <v>5697.69</v>
      </c>
      <c r="G41" s="54">
        <f t="shared" si="0"/>
        <v>-582.13678621999861</v>
      </c>
      <c r="H41" s="54">
        <f t="shared" si="1"/>
        <v>111.37974255945321</v>
      </c>
      <c r="I41" s="54">
        <f t="shared" si="2"/>
        <v>127.16414552672768</v>
      </c>
      <c r="J41" s="20"/>
      <c r="L41" s="10"/>
      <c r="M41" s="10"/>
      <c r="N41" s="10"/>
    </row>
    <row r="42" spans="1:18" ht="28.5">
      <c r="A42" s="36">
        <v>22</v>
      </c>
      <c r="B42" s="37" t="s">
        <v>60</v>
      </c>
      <c r="C42" s="38" t="s">
        <v>46</v>
      </c>
      <c r="D42" s="53">
        <v>734.97500000000002</v>
      </c>
      <c r="E42" s="54">
        <v>670</v>
      </c>
      <c r="F42" s="54">
        <v>681.55200000000002</v>
      </c>
      <c r="G42" s="54">
        <f t="shared" si="0"/>
        <v>-11.552000000000021</v>
      </c>
      <c r="H42" s="54">
        <f t="shared" si="1"/>
        <v>101.72417910447761</v>
      </c>
      <c r="I42" s="54">
        <f t="shared" si="2"/>
        <v>92.731317391748007</v>
      </c>
      <c r="J42" s="21"/>
    </row>
    <row r="43" spans="1:18" ht="42.75">
      <c r="A43" s="42">
        <v>23</v>
      </c>
      <c r="B43" s="37" t="s">
        <v>34</v>
      </c>
      <c r="C43" s="38" t="s">
        <v>46</v>
      </c>
      <c r="D43" s="53">
        <v>5453.5080000000016</v>
      </c>
      <c r="E43" s="54">
        <v>5345.3786036099955</v>
      </c>
      <c r="F43" s="54">
        <v>6393.7760000000026</v>
      </c>
      <c r="G43" s="54">
        <f t="shared" si="0"/>
        <v>-1048.3973963900071</v>
      </c>
      <c r="H43" s="54">
        <f t="shared" si="1"/>
        <v>119.6131551034004</v>
      </c>
      <c r="I43" s="54">
        <f t="shared" si="2"/>
        <v>117.24152600491283</v>
      </c>
      <c r="J43" s="8"/>
    </row>
    <row r="44" spans="1:18" ht="28.5">
      <c r="A44" s="36">
        <v>24</v>
      </c>
      <c r="B44" s="37" t="s">
        <v>35</v>
      </c>
      <c r="C44" s="38" t="s">
        <v>46</v>
      </c>
      <c r="D44" s="53"/>
      <c r="E44" s="54"/>
      <c r="F44" s="54"/>
      <c r="G44" s="54"/>
      <c r="H44" s="54"/>
      <c r="I44" s="54"/>
      <c r="J44" s="5"/>
    </row>
    <row r="45" spans="1:18" ht="15.75">
      <c r="A45" s="36">
        <v>25</v>
      </c>
      <c r="B45" s="37" t="s">
        <v>36</v>
      </c>
      <c r="C45" s="38" t="s">
        <v>46</v>
      </c>
      <c r="D45" s="53"/>
      <c r="E45" s="54"/>
      <c r="F45" s="54"/>
      <c r="G45" s="54"/>
      <c r="H45" s="54"/>
      <c r="I45" s="54"/>
      <c r="J45" s="5"/>
    </row>
    <row r="46" spans="1:18" ht="28.5">
      <c r="A46" s="36">
        <v>26</v>
      </c>
      <c r="B46" s="37" t="s">
        <v>50</v>
      </c>
      <c r="C46" s="38" t="s">
        <v>46</v>
      </c>
      <c r="D46" s="53"/>
      <c r="E46" s="54"/>
      <c r="F46" s="54">
        <v>26.771000000000001</v>
      </c>
      <c r="G46" s="54">
        <f t="shared" si="0"/>
        <v>-26.771000000000001</v>
      </c>
      <c r="H46" s="54"/>
      <c r="I46" s="54"/>
      <c r="J46" s="5"/>
    </row>
    <row r="47" spans="1:18" ht="28.5">
      <c r="A47" s="36">
        <v>27</v>
      </c>
      <c r="B47" s="37" t="s">
        <v>37</v>
      </c>
      <c r="C47" s="38" t="s">
        <v>46</v>
      </c>
      <c r="D47" s="53">
        <v>228.67599999999999</v>
      </c>
      <c r="E47" s="54">
        <v>100</v>
      </c>
      <c r="F47" s="54">
        <v>68.096999999999994</v>
      </c>
      <c r="G47" s="54">
        <f t="shared" si="0"/>
        <v>31.903000000000006</v>
      </c>
      <c r="H47" s="54">
        <f t="shared" si="1"/>
        <v>68.096999999999994</v>
      </c>
      <c r="I47" s="54">
        <f t="shared" si="2"/>
        <v>29.778813692735572</v>
      </c>
      <c r="J47" s="5"/>
    </row>
    <row r="48" spans="1:18" ht="28.5">
      <c r="A48" s="36">
        <v>28</v>
      </c>
      <c r="B48" s="37" t="s">
        <v>61</v>
      </c>
      <c r="C48" s="38" t="s">
        <v>46</v>
      </c>
      <c r="D48" s="53"/>
      <c r="E48" s="54">
        <v>0</v>
      </c>
      <c r="F48" s="56"/>
      <c r="G48" s="54">
        <f t="shared" si="0"/>
        <v>0</v>
      </c>
      <c r="H48" s="54"/>
      <c r="I48" s="54"/>
      <c r="J48" s="5"/>
    </row>
    <row r="49" spans="1:13" ht="42.75">
      <c r="A49" s="36">
        <v>29</v>
      </c>
      <c r="B49" s="37" t="s">
        <v>38</v>
      </c>
      <c r="C49" s="38" t="s">
        <v>46</v>
      </c>
      <c r="D49" s="53">
        <v>5224.8320000000012</v>
      </c>
      <c r="E49" s="54">
        <v>5245.3786036099955</v>
      </c>
      <c r="F49" s="54">
        <v>6352.4500000000025</v>
      </c>
      <c r="G49" s="54">
        <f t="shared" si="0"/>
        <v>-1107.0713963900071</v>
      </c>
      <c r="H49" s="54">
        <f t="shared" si="1"/>
        <v>121.10565280508243</v>
      </c>
      <c r="I49" s="54">
        <f t="shared" si="2"/>
        <v>121.58189966682184</v>
      </c>
      <c r="J49" s="8"/>
      <c r="L49" s="9"/>
      <c r="M49" s="9"/>
    </row>
    <row r="50" spans="1:13" ht="15.75">
      <c r="A50" s="36">
        <v>30</v>
      </c>
      <c r="B50" s="37" t="s">
        <v>39</v>
      </c>
      <c r="C50" s="38" t="s">
        <v>46</v>
      </c>
      <c r="D50" s="53"/>
      <c r="E50" s="54"/>
      <c r="F50" s="54"/>
      <c r="G50" s="54">
        <f t="shared" si="0"/>
        <v>0</v>
      </c>
      <c r="H50" s="54"/>
      <c r="I50" s="54"/>
      <c r="J50" s="8"/>
    </row>
    <row r="51" spans="1:13" ht="42.75">
      <c r="A51" s="36">
        <v>31</v>
      </c>
      <c r="B51" s="37" t="s">
        <v>62</v>
      </c>
      <c r="C51" s="38" t="s">
        <v>46</v>
      </c>
      <c r="D51" s="53">
        <v>5224.8320000000012</v>
      </c>
      <c r="E51" s="54">
        <v>5245.3786036099955</v>
      </c>
      <c r="F51" s="54">
        <v>6352.4500000000025</v>
      </c>
      <c r="G51" s="54">
        <f t="shared" si="0"/>
        <v>-1107.0713963900071</v>
      </c>
      <c r="H51" s="54">
        <f t="shared" si="1"/>
        <v>121.10565280508243</v>
      </c>
      <c r="I51" s="54">
        <f t="shared" si="2"/>
        <v>121.58189966682184</v>
      </c>
      <c r="J51" s="8"/>
      <c r="L51" s="9"/>
      <c r="M51" s="9"/>
    </row>
    <row r="52" spans="1:13" ht="15.75">
      <c r="A52" s="36">
        <v>32</v>
      </c>
      <c r="B52" s="37" t="s">
        <v>63</v>
      </c>
      <c r="C52" s="38" t="s">
        <v>46</v>
      </c>
      <c r="D52" s="53">
        <v>880.27199999999993</v>
      </c>
      <c r="E52" s="54">
        <v>864.55300450539937</v>
      </c>
      <c r="F52" s="54">
        <v>978.09299999999996</v>
      </c>
      <c r="G52" s="54">
        <f t="shared" si="0"/>
        <v>-113.53999549460059</v>
      </c>
      <c r="H52" s="54">
        <f t="shared" si="1"/>
        <v>113.13279751535367</v>
      </c>
      <c r="I52" s="54">
        <f t="shared" si="2"/>
        <v>111.11258792736791</v>
      </c>
      <c r="J52" s="8"/>
      <c r="L52" s="9"/>
      <c r="M52" s="9"/>
    </row>
    <row r="53" spans="1:13" ht="15.75">
      <c r="A53" s="36">
        <v>33</v>
      </c>
      <c r="B53" s="37" t="s">
        <v>40</v>
      </c>
      <c r="C53" s="38" t="s">
        <v>46</v>
      </c>
      <c r="D53" s="53">
        <v>4344.5600000000013</v>
      </c>
      <c r="E53" s="60">
        <v>4380.8255991045999</v>
      </c>
      <c r="F53" s="54">
        <v>5374.3570000000027</v>
      </c>
      <c r="G53" s="54">
        <f t="shared" si="0"/>
        <v>-993.53140089540284</v>
      </c>
      <c r="H53" s="54">
        <f t="shared" si="1"/>
        <v>122.67909046866581</v>
      </c>
      <c r="I53" s="54">
        <f t="shared" si="2"/>
        <v>123.70313679636145</v>
      </c>
      <c r="J53" s="8"/>
    </row>
    <row r="54" spans="1:13">
      <c r="A54" s="22"/>
      <c r="B54" s="11"/>
      <c r="C54" s="23"/>
      <c r="D54" s="23"/>
      <c r="E54" s="24"/>
      <c r="F54" s="25"/>
      <c r="G54" s="25"/>
      <c r="H54" s="25"/>
      <c r="I54" s="26"/>
      <c r="J54" s="4"/>
      <c r="K54" s="4"/>
    </row>
    <row r="55" spans="1:13">
      <c r="A55" s="22"/>
      <c r="B55" s="11"/>
      <c r="C55" s="23"/>
      <c r="D55" s="23"/>
      <c r="E55" s="26"/>
      <c r="F55" s="25"/>
      <c r="G55" s="25"/>
      <c r="H55" s="25"/>
      <c r="I55" s="26"/>
    </row>
    <row r="56" spans="1:13">
      <c r="A56" s="5"/>
      <c r="B56" s="11"/>
      <c r="C56" s="5"/>
      <c r="D56" s="5"/>
      <c r="E56" s="17"/>
      <c r="F56" s="14"/>
      <c r="G56" s="14"/>
      <c r="H56" s="14"/>
      <c r="I56" s="26"/>
    </row>
    <row r="57" spans="1:13">
      <c r="B57" s="33"/>
    </row>
    <row r="58" spans="1:13">
      <c r="B58" s="33"/>
      <c r="H58" s="31"/>
      <c r="I58" s="30"/>
    </row>
    <row r="59" spans="1:13">
      <c r="B59" s="33"/>
      <c r="I59" s="30"/>
    </row>
    <row r="60" spans="1:13">
      <c r="B60" s="33"/>
      <c r="I60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2:I2"/>
    <mergeCell ref="A3:I3"/>
    <mergeCell ref="A5:A6"/>
    <mergeCell ref="B5:B6"/>
    <mergeCell ref="C5:C6"/>
    <mergeCell ref="E5:F5"/>
    <mergeCell ref="H5:H6"/>
    <mergeCell ref="I5:I6"/>
    <mergeCell ref="D5:D6"/>
    <mergeCell ref="G5:G6"/>
  </mergeCells>
  <printOptions horizontalCentered="1"/>
  <pageMargins left="0.56000000000000005" right="0.23622047244094491" top="0.70866141732283472" bottom="0.47244094488188981" header="0.19685039370078741" footer="0.19685039370078741"/>
  <pageSetup paperSize="9" scale="80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 2018 год</vt:lpstr>
      <vt:lpstr>'9 мес 2018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2013-04-23T05:25:52Z</cp:lastPrinted>
  <dcterms:created xsi:type="dcterms:W3CDTF">2006-09-28T05:33:49Z</dcterms:created>
  <dcterms:modified xsi:type="dcterms:W3CDTF">2018-10-23T06:00:55Z</dcterms:modified>
</cp:coreProperties>
</file>