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admin\Desktop\для сайта 29.10.2021\"/>
    </mc:Choice>
  </mc:AlternateContent>
  <bookViews>
    <workbookView xWindow="480" yWindow="300" windowWidth="19695" windowHeight="7875"/>
  </bookViews>
  <sheets>
    <sheet name="2019 год_узб " sheetId="1" r:id="rId1"/>
    <sheet name="2019 год_рус" sheetId="2" r:id="rId2"/>
    <sheet name="2019 год_анг" sheetId="5" r:id="rId3"/>
    <sheet name="Лист1" sheetId="3" r:id="rId4"/>
  </sheets>
  <definedNames>
    <definedName name="Print_Area" localSheetId="2">'2019 год_анг'!$A$1:$I$251</definedName>
    <definedName name="Print_Area" localSheetId="1">'2019 год_рус'!$A$1:$I$252</definedName>
    <definedName name="Print_Area" localSheetId="0">'2019 год_узб '!$A$1:$I$254</definedName>
    <definedName name="_xlnm.Print_Area" localSheetId="2">'2019 год_анг'!$A$1:$I$253</definedName>
    <definedName name="_xlnm.Print_Area" localSheetId="1">'2019 год_рус'!$A$1:$I$254</definedName>
    <definedName name="_xlnm.Print_Area" localSheetId="0">'2019 год_узб '!$A$1:$I$254</definedName>
  </definedNames>
  <calcPr calcId="162913"/>
</workbook>
</file>

<file path=xl/calcChain.xml><?xml version="1.0" encoding="utf-8"?>
<calcChain xmlns="http://schemas.openxmlformats.org/spreadsheetml/2006/main">
  <c r="H140" i="5" l="1"/>
  <c r="I140" i="5"/>
  <c r="H141" i="5"/>
  <c r="I141" i="5"/>
  <c r="H142" i="5"/>
  <c r="I142" i="5"/>
  <c r="H143" i="5"/>
  <c r="I143" i="5"/>
  <c r="H144" i="5"/>
  <c r="I144" i="5"/>
  <c r="H145" i="5"/>
  <c r="I145" i="5"/>
  <c r="I146" i="5"/>
  <c r="H147" i="5"/>
  <c r="I147" i="5"/>
  <c r="H148" i="5"/>
  <c r="I148" i="5"/>
  <c r="H149" i="5"/>
  <c r="I149" i="5"/>
  <c r="H150" i="5"/>
  <c r="I150" i="5"/>
  <c r="H151" i="5"/>
  <c r="I151" i="5"/>
  <c r="H152" i="5"/>
  <c r="I152" i="5"/>
  <c r="H153" i="5"/>
  <c r="I153" i="5"/>
  <c r="H154" i="5"/>
  <c r="I154" i="5"/>
  <c r="H155" i="5"/>
  <c r="I155" i="5"/>
  <c r="H156" i="5"/>
  <c r="I156" i="5"/>
  <c r="H157" i="5"/>
  <c r="I157" i="5"/>
  <c r="H158" i="5"/>
  <c r="I158" i="5"/>
  <c r="H159" i="5"/>
  <c r="I159" i="5"/>
  <c r="H160" i="5"/>
  <c r="I160" i="5"/>
  <c r="H161" i="5"/>
  <c r="I161" i="5"/>
  <c r="H162" i="5"/>
  <c r="I162" i="5"/>
  <c r="H163" i="5"/>
  <c r="I163" i="5"/>
  <c r="H164" i="5"/>
  <c r="I164" i="5"/>
  <c r="H165" i="5"/>
  <c r="I165" i="5"/>
  <c r="H166" i="5"/>
  <c r="I166" i="5"/>
  <c r="H167" i="5"/>
  <c r="I167" i="5"/>
  <c r="H168" i="5"/>
  <c r="I168" i="5"/>
  <c r="H169" i="5"/>
  <c r="I169" i="5"/>
  <c r="H170" i="5"/>
  <c r="I170" i="5"/>
  <c r="H171" i="5"/>
  <c r="I171" i="5"/>
  <c r="H172" i="5"/>
  <c r="I172" i="5"/>
  <c r="H173" i="5"/>
  <c r="I173" i="5"/>
  <c r="H174" i="5"/>
  <c r="I174" i="5"/>
  <c r="H175" i="5"/>
  <c r="I175" i="5"/>
  <c r="H176" i="5"/>
  <c r="I176" i="5"/>
  <c r="H177" i="5"/>
  <c r="I177" i="5"/>
  <c r="H178" i="5"/>
  <c r="I178" i="5"/>
  <c r="H179" i="5"/>
  <c r="I179" i="5"/>
  <c r="I180" i="5"/>
  <c r="I139" i="5"/>
  <c r="H139" i="5"/>
  <c r="H92" i="5"/>
  <c r="I92" i="5"/>
  <c r="I93" i="5"/>
  <c r="H94" i="5"/>
  <c r="I94" i="5"/>
  <c r="H95" i="5"/>
  <c r="I95" i="5"/>
  <c r="H96" i="5"/>
  <c r="I96" i="5"/>
  <c r="I97" i="5"/>
  <c r="H98" i="5"/>
  <c r="I98" i="5"/>
  <c r="H99" i="5"/>
  <c r="I99" i="5"/>
  <c r="H100" i="5"/>
  <c r="I100" i="5"/>
  <c r="H101" i="5"/>
  <c r="I101" i="5"/>
  <c r="H102" i="5"/>
  <c r="I102" i="5"/>
  <c r="H103" i="5"/>
  <c r="I103" i="5"/>
  <c r="H104" i="5"/>
  <c r="I104" i="5"/>
  <c r="H105" i="5"/>
  <c r="I105" i="5"/>
  <c r="H106" i="5"/>
  <c r="I106" i="5"/>
  <c r="H107" i="5"/>
  <c r="I107" i="5"/>
  <c r="H108" i="5"/>
  <c r="I108" i="5"/>
  <c r="H109" i="5"/>
  <c r="I109" i="5"/>
  <c r="I110" i="5"/>
  <c r="H111" i="5"/>
  <c r="I111" i="5"/>
  <c r="H112" i="5"/>
  <c r="I112" i="5"/>
  <c r="H113" i="5"/>
  <c r="I113" i="5"/>
  <c r="H114" i="5"/>
  <c r="I114" i="5"/>
  <c r="H115" i="5"/>
  <c r="I115" i="5"/>
  <c r="H116" i="5"/>
  <c r="I116" i="5"/>
  <c r="H117" i="5"/>
  <c r="I117" i="5"/>
  <c r="H118" i="5"/>
  <c r="I118" i="5"/>
  <c r="H119" i="5"/>
  <c r="I119" i="5"/>
  <c r="H120" i="5"/>
  <c r="I120" i="5"/>
  <c r="H121" i="5"/>
  <c r="I121" i="5"/>
  <c r="H122" i="5"/>
  <c r="I122" i="5"/>
  <c r="H123" i="5"/>
  <c r="I123" i="5"/>
  <c r="H124" i="5"/>
  <c r="I124" i="5"/>
  <c r="H125" i="5"/>
  <c r="I125" i="5"/>
  <c r="H126" i="5"/>
  <c r="I126" i="5"/>
  <c r="H127" i="5"/>
  <c r="I127" i="5"/>
  <c r="H128" i="5"/>
  <c r="I128" i="5"/>
  <c r="H129" i="5"/>
  <c r="I129" i="5"/>
  <c r="H130" i="5"/>
  <c r="I130" i="5"/>
  <c r="H131" i="5"/>
  <c r="I131" i="5"/>
  <c r="H132" i="5"/>
  <c r="I132" i="5"/>
  <c r="H133" i="5"/>
  <c r="I133" i="5"/>
  <c r="H134" i="5"/>
  <c r="I134" i="5"/>
  <c r="H135" i="5"/>
  <c r="I135" i="5"/>
  <c r="H136" i="5"/>
  <c r="I136" i="5"/>
  <c r="I137" i="5"/>
  <c r="I91" i="5"/>
  <c r="H91" i="5"/>
  <c r="F185" i="5"/>
  <c r="G185" i="5"/>
  <c r="H185" i="5"/>
  <c r="I185" i="5"/>
  <c r="G186" i="5"/>
  <c r="H186" i="5"/>
  <c r="I186" i="5"/>
  <c r="F187" i="5"/>
  <c r="H187" i="5"/>
  <c r="I187" i="5"/>
  <c r="F188" i="5"/>
  <c r="G188" i="5"/>
  <c r="H188" i="5"/>
  <c r="I188" i="5"/>
  <c r="F189" i="5"/>
  <c r="G189" i="5"/>
  <c r="H189" i="5"/>
  <c r="I189" i="5"/>
  <c r="F190" i="5"/>
  <c r="G190" i="5"/>
  <c r="H190" i="5"/>
  <c r="I190" i="5"/>
  <c r="F191" i="5"/>
  <c r="G191" i="5"/>
  <c r="H191" i="5"/>
  <c r="I191" i="5"/>
  <c r="F192" i="5"/>
  <c r="G192" i="5"/>
  <c r="H192" i="5"/>
  <c r="I192" i="5"/>
  <c r="G193" i="5"/>
  <c r="H193" i="5"/>
  <c r="I193" i="5"/>
  <c r="F194" i="5"/>
  <c r="G194" i="5"/>
  <c r="H194" i="5"/>
  <c r="I194" i="5"/>
  <c r="F195" i="5"/>
  <c r="G195" i="5"/>
  <c r="H195" i="5"/>
  <c r="I195" i="5"/>
  <c r="F196" i="5"/>
  <c r="G196" i="5"/>
  <c r="H196" i="5"/>
  <c r="I196" i="5"/>
  <c r="F197" i="5"/>
  <c r="G197" i="5"/>
  <c r="H197" i="5"/>
  <c r="I197" i="5"/>
  <c r="F198" i="5"/>
  <c r="G198" i="5"/>
  <c r="H198" i="5"/>
  <c r="I198" i="5"/>
  <c r="F199" i="5"/>
  <c r="G199" i="5"/>
  <c r="H199" i="5"/>
  <c r="I199" i="5"/>
  <c r="F200" i="5"/>
  <c r="G200" i="5"/>
  <c r="H200" i="5"/>
  <c r="I200" i="5"/>
  <c r="F201" i="5"/>
  <c r="G201" i="5"/>
  <c r="H201" i="5"/>
  <c r="I201" i="5"/>
  <c r="F202" i="5"/>
  <c r="G202" i="5"/>
  <c r="H202" i="5"/>
  <c r="I202" i="5"/>
  <c r="F203" i="5"/>
  <c r="G203" i="5"/>
  <c r="H203" i="5"/>
  <c r="I203" i="5"/>
  <c r="F204" i="5"/>
  <c r="G204" i="5"/>
  <c r="H204" i="5"/>
  <c r="I204" i="5"/>
  <c r="G205" i="5"/>
  <c r="H205" i="5"/>
  <c r="I205" i="5"/>
  <c r="F206" i="5"/>
  <c r="G206" i="5"/>
  <c r="H206" i="5"/>
  <c r="I206" i="5"/>
  <c r="G207" i="5"/>
  <c r="H207" i="5"/>
  <c r="I207" i="5"/>
  <c r="F208" i="5"/>
  <c r="G208" i="5"/>
  <c r="H208" i="5"/>
  <c r="I208" i="5"/>
  <c r="F209" i="5"/>
  <c r="G209" i="5"/>
  <c r="H209" i="5"/>
  <c r="I209" i="5"/>
  <c r="G210" i="5"/>
  <c r="H210" i="5"/>
  <c r="I210" i="5"/>
  <c r="G184" i="5"/>
  <c r="H184" i="5"/>
  <c r="I184" i="5"/>
  <c r="F184" i="5"/>
  <c r="F186" i="2"/>
  <c r="G186" i="2"/>
  <c r="H186" i="2"/>
  <c r="I186" i="2"/>
  <c r="G187" i="2"/>
  <c r="H187" i="2"/>
  <c r="I187" i="2"/>
  <c r="F188" i="2"/>
  <c r="H188" i="2"/>
  <c r="I188" i="2"/>
  <c r="F189" i="2"/>
  <c r="G189" i="2"/>
  <c r="H189" i="2"/>
  <c r="I189" i="2"/>
  <c r="F190" i="2"/>
  <c r="G190" i="2"/>
  <c r="H190" i="2"/>
  <c r="I190" i="2"/>
  <c r="F191" i="2"/>
  <c r="G191" i="2"/>
  <c r="H191" i="2"/>
  <c r="I191" i="2"/>
  <c r="F192" i="2"/>
  <c r="G192" i="2"/>
  <c r="H192" i="2"/>
  <c r="I192" i="2"/>
  <c r="F193" i="2"/>
  <c r="G193" i="2"/>
  <c r="H193" i="2"/>
  <c r="I193" i="2"/>
  <c r="G194" i="2"/>
  <c r="H194" i="2"/>
  <c r="I194" i="2"/>
  <c r="F195" i="2"/>
  <c r="G195" i="2"/>
  <c r="H195" i="2"/>
  <c r="I195" i="2"/>
  <c r="F196" i="2"/>
  <c r="G196" i="2"/>
  <c r="H196" i="2"/>
  <c r="I196" i="2"/>
  <c r="F197" i="2"/>
  <c r="G197" i="2"/>
  <c r="H197" i="2"/>
  <c r="I197" i="2"/>
  <c r="F198" i="2"/>
  <c r="G198" i="2"/>
  <c r="H198" i="2"/>
  <c r="I198" i="2"/>
  <c r="F199" i="2"/>
  <c r="G199" i="2"/>
  <c r="H199" i="2"/>
  <c r="I199" i="2"/>
  <c r="F200" i="2"/>
  <c r="G200" i="2"/>
  <c r="H200" i="2"/>
  <c r="I200" i="2"/>
  <c r="F201" i="2"/>
  <c r="G201" i="2"/>
  <c r="H201" i="2"/>
  <c r="I201" i="2"/>
  <c r="F202" i="2"/>
  <c r="G202" i="2"/>
  <c r="H202" i="2"/>
  <c r="I202" i="2"/>
  <c r="F203" i="2"/>
  <c r="G203" i="2"/>
  <c r="H203" i="2"/>
  <c r="I203" i="2"/>
  <c r="F204" i="2"/>
  <c r="G204" i="2"/>
  <c r="H204" i="2"/>
  <c r="I204" i="2"/>
  <c r="F205" i="2"/>
  <c r="G205" i="2"/>
  <c r="H205" i="2"/>
  <c r="I205" i="2"/>
  <c r="G206" i="2"/>
  <c r="H206" i="2"/>
  <c r="I206" i="2"/>
  <c r="F207" i="2"/>
  <c r="G207" i="2"/>
  <c r="H207" i="2"/>
  <c r="I207" i="2"/>
  <c r="G208" i="2"/>
  <c r="H208" i="2"/>
  <c r="I208" i="2"/>
  <c r="F209" i="2"/>
  <c r="G209" i="2"/>
  <c r="H209" i="2"/>
  <c r="I209" i="2"/>
  <c r="F210" i="2"/>
  <c r="G210" i="2"/>
  <c r="H210" i="2"/>
  <c r="I210" i="2"/>
  <c r="G211" i="2"/>
  <c r="H211" i="2"/>
  <c r="I211" i="2"/>
  <c r="G185" i="2"/>
  <c r="H185" i="2"/>
  <c r="I185" i="2"/>
  <c r="F185" i="2"/>
  <c r="H141" i="2"/>
  <c r="I141" i="2"/>
  <c r="H142" i="2"/>
  <c r="I142" i="2"/>
  <c r="H143" i="2"/>
  <c r="I143" i="2"/>
  <c r="H144" i="2"/>
  <c r="I144" i="2"/>
  <c r="H145" i="2"/>
  <c r="I145" i="2"/>
  <c r="H146" i="2"/>
  <c r="I146" i="2"/>
  <c r="I147" i="2"/>
  <c r="H148" i="2"/>
  <c r="I148" i="2"/>
  <c r="H149" i="2"/>
  <c r="I149" i="2"/>
  <c r="H150" i="2"/>
  <c r="I150" i="2"/>
  <c r="H151" i="2"/>
  <c r="I151" i="2"/>
  <c r="H152" i="2"/>
  <c r="I152" i="2"/>
  <c r="H153" i="2"/>
  <c r="I153" i="2"/>
  <c r="H154" i="2"/>
  <c r="I154" i="2"/>
  <c r="H155" i="2"/>
  <c r="I155" i="2"/>
  <c r="H156" i="2"/>
  <c r="I156" i="2"/>
  <c r="H157" i="2"/>
  <c r="I157" i="2"/>
  <c r="H158" i="2"/>
  <c r="I158" i="2"/>
  <c r="H159" i="2"/>
  <c r="I159" i="2"/>
  <c r="H160" i="2"/>
  <c r="I160" i="2"/>
  <c r="H161" i="2"/>
  <c r="I161" i="2"/>
  <c r="H162" i="2"/>
  <c r="I162" i="2"/>
  <c r="H163" i="2"/>
  <c r="I163" i="2"/>
  <c r="H164" i="2"/>
  <c r="I164" i="2"/>
  <c r="H165" i="2"/>
  <c r="I165" i="2"/>
  <c r="H166" i="2"/>
  <c r="I166" i="2"/>
  <c r="H167" i="2"/>
  <c r="I167" i="2"/>
  <c r="H168" i="2"/>
  <c r="I168" i="2"/>
  <c r="H169" i="2"/>
  <c r="I169" i="2"/>
  <c r="H170" i="2"/>
  <c r="I170" i="2"/>
  <c r="H171" i="2"/>
  <c r="I171" i="2"/>
  <c r="H172" i="2"/>
  <c r="I172" i="2"/>
  <c r="H173" i="2"/>
  <c r="I173" i="2"/>
  <c r="H174" i="2"/>
  <c r="I174" i="2"/>
  <c r="H175" i="2"/>
  <c r="I175" i="2"/>
  <c r="H176" i="2"/>
  <c r="I176" i="2"/>
  <c r="H177" i="2"/>
  <c r="I177" i="2"/>
  <c r="H178" i="2"/>
  <c r="I178" i="2"/>
  <c r="H179" i="2"/>
  <c r="I179" i="2"/>
  <c r="H180" i="2"/>
  <c r="I180" i="2"/>
  <c r="I181" i="2"/>
  <c r="I140" i="2"/>
  <c r="H140" i="2"/>
  <c r="H91" i="2"/>
  <c r="I91" i="2"/>
  <c r="H92" i="2"/>
  <c r="I92" i="2"/>
  <c r="H93" i="2"/>
  <c r="I93" i="2"/>
  <c r="I94" i="2"/>
  <c r="H95" i="2"/>
  <c r="I95" i="2"/>
  <c r="H96" i="2"/>
  <c r="I96" i="2"/>
  <c r="H97" i="2"/>
  <c r="I97" i="2"/>
  <c r="I98" i="2"/>
  <c r="H99" i="2"/>
  <c r="I99" i="2"/>
  <c r="H100" i="2"/>
  <c r="I100" i="2"/>
  <c r="H101" i="2"/>
  <c r="I101" i="2"/>
  <c r="H102" i="2"/>
  <c r="I102" i="2"/>
  <c r="H103" i="2"/>
  <c r="I103" i="2"/>
  <c r="H104" i="2"/>
  <c r="I104" i="2"/>
  <c r="H105" i="2"/>
  <c r="I105" i="2"/>
  <c r="H106" i="2"/>
  <c r="I106" i="2"/>
  <c r="H107" i="2"/>
  <c r="I107" i="2"/>
  <c r="H108" i="2"/>
  <c r="I108" i="2"/>
  <c r="H109" i="2"/>
  <c r="I109" i="2"/>
  <c r="H110" i="2"/>
  <c r="I110" i="2"/>
  <c r="I111" i="2"/>
  <c r="H112" i="2"/>
  <c r="I112" i="2"/>
  <c r="H113" i="2"/>
  <c r="I113" i="2"/>
  <c r="H114" i="2"/>
  <c r="I114" i="2"/>
  <c r="H115" i="2"/>
  <c r="I115" i="2"/>
  <c r="H116" i="2"/>
  <c r="I116" i="2"/>
  <c r="H117" i="2"/>
  <c r="I117" i="2"/>
  <c r="H118" i="2"/>
  <c r="I118" i="2"/>
  <c r="H119" i="2"/>
  <c r="I119" i="2"/>
  <c r="H120" i="2"/>
  <c r="I120" i="2"/>
  <c r="H121" i="2"/>
  <c r="I121" i="2"/>
  <c r="H122" i="2"/>
  <c r="I122" i="2"/>
  <c r="H123" i="2"/>
  <c r="I123" i="2"/>
  <c r="H124" i="2"/>
  <c r="I124" i="2"/>
  <c r="H125" i="2"/>
  <c r="I125" i="2"/>
  <c r="H126" i="2"/>
  <c r="I126" i="2"/>
  <c r="H127" i="2"/>
  <c r="I127" i="2"/>
  <c r="H128" i="2"/>
  <c r="I128" i="2"/>
  <c r="H129" i="2"/>
  <c r="I129" i="2"/>
  <c r="H130" i="2"/>
  <c r="I130" i="2"/>
  <c r="H131" i="2"/>
  <c r="I131" i="2"/>
  <c r="H132" i="2"/>
  <c r="I132" i="2"/>
  <c r="H133" i="2"/>
  <c r="I133" i="2"/>
  <c r="H134" i="2"/>
  <c r="I134" i="2"/>
  <c r="H135" i="2"/>
  <c r="I135" i="2"/>
  <c r="H136" i="2"/>
  <c r="I136" i="2"/>
  <c r="H137" i="2"/>
  <c r="I137" i="2"/>
  <c r="I138" i="2"/>
  <c r="I90" i="2"/>
  <c r="H90" i="2"/>
  <c r="H86" i="2"/>
  <c r="I86" i="2"/>
  <c r="H76" i="2"/>
  <c r="I76" i="2"/>
  <c r="H77" i="2"/>
  <c r="I77" i="2"/>
  <c r="H78" i="2"/>
  <c r="I78" i="2"/>
  <c r="H79" i="2"/>
  <c r="I79" i="2"/>
  <c r="H80" i="2"/>
  <c r="I80" i="2"/>
  <c r="H81" i="2"/>
  <c r="I81" i="2"/>
  <c r="H82" i="2"/>
  <c r="I82" i="2"/>
  <c r="H83" i="2"/>
  <c r="I83" i="2"/>
  <c r="H84" i="2"/>
  <c r="I84" i="2"/>
  <c r="H85" i="2"/>
  <c r="I85" i="2"/>
  <c r="I75" i="2"/>
  <c r="H75" i="2"/>
  <c r="G76" i="2"/>
  <c r="G77" i="2"/>
  <c r="G78" i="2"/>
  <c r="G79" i="2"/>
  <c r="G80" i="2"/>
  <c r="G81" i="2"/>
  <c r="G82" i="2"/>
  <c r="G83" i="2"/>
  <c r="G84" i="2"/>
  <c r="G85" i="2"/>
  <c r="G86" i="2"/>
  <c r="G75" i="2"/>
  <c r="G188" i="1" l="1"/>
  <c r="F187" i="1"/>
  <c r="H147" i="1"/>
  <c r="H138" i="1"/>
  <c r="H111" i="1"/>
  <c r="H98" i="1"/>
  <c r="H94" i="1"/>
  <c r="H94" i="2" l="1"/>
  <c r="H93" i="5"/>
  <c r="H110" i="5"/>
  <c r="H111" i="2"/>
  <c r="H98" i="2"/>
  <c r="H97" i="5"/>
  <c r="H138" i="2"/>
  <c r="H137" i="5"/>
  <c r="F194" i="1"/>
  <c r="G187" i="5"/>
  <c r="G188" i="2"/>
  <c r="H181" i="1"/>
  <c r="H146" i="5"/>
  <c r="H147" i="2"/>
  <c r="F187" i="2"/>
  <c r="F186" i="5"/>
  <c r="G40" i="5"/>
  <c r="E62" i="5"/>
  <c r="E61" i="5"/>
  <c r="E60" i="5"/>
  <c r="E59" i="5"/>
  <c r="E58" i="5"/>
  <c r="E57" i="5"/>
  <c r="E56" i="5"/>
  <c r="E55" i="5"/>
  <c r="E54" i="5"/>
  <c r="E53" i="5"/>
  <c r="E52" i="5"/>
  <c r="E51" i="5"/>
  <c r="E50" i="5"/>
  <c r="E49" i="5"/>
  <c r="E48" i="5"/>
  <c r="E62" i="2"/>
  <c r="E61" i="2"/>
  <c r="E60" i="2"/>
  <c r="E59" i="2"/>
  <c r="E58" i="2"/>
  <c r="E57" i="2"/>
  <c r="E56" i="2"/>
  <c r="E55" i="2"/>
  <c r="E54" i="2"/>
  <c r="E53" i="2"/>
  <c r="E52" i="2"/>
  <c r="E51" i="2"/>
  <c r="E50" i="2"/>
  <c r="E49" i="2"/>
  <c r="E48" i="2"/>
  <c r="G44" i="2"/>
  <c r="G44" i="5" s="1"/>
  <c r="G43" i="2"/>
  <c r="G43" i="5" s="1"/>
  <c r="G39" i="2"/>
  <c r="F206" i="1" l="1"/>
  <c r="F193" i="5"/>
  <c r="F194" i="2"/>
  <c r="H180" i="5"/>
  <c r="H181" i="2"/>
  <c r="G40" i="2"/>
  <c r="F208" i="1" l="1"/>
  <c r="F205" i="5"/>
  <c r="F206" i="2"/>
  <c r="F211" i="1" l="1"/>
  <c r="F207" i="5"/>
  <c r="F208" i="2"/>
  <c r="F211" i="2" l="1"/>
  <c r="F210" i="5"/>
</calcChain>
</file>

<file path=xl/sharedStrings.xml><?xml version="1.0" encoding="utf-8"?>
<sst xmlns="http://schemas.openxmlformats.org/spreadsheetml/2006/main" count="1644" uniqueCount="735">
  <si>
    <t>М.Каратаева</t>
  </si>
  <si>
    <t xml:space="preserve">Веб-сайтда ахборот жойлаштирган ваколатли шахснинг </t>
  </si>
  <si>
    <t>К.А.Меметова</t>
  </si>
  <si>
    <t>Бош бухгалтер ўринбосари</t>
  </si>
  <si>
    <t>Ўзбекистон, Тошкент вилояти, Янгийўл шахар, Лаззат кўчаси, 1-уй, 11-хонадон</t>
  </si>
  <si>
    <t>Ўзбекистон, Тошкент вилояти, Янгийўл тумани, Ойбек кучаси, 15-уй.</t>
  </si>
  <si>
    <t xml:space="preserve">Ўзбекистон, Тошкент шахар, Чилонзор тумани, Чилонзор 15-мавзеси, 1-уй, 68-хонадон </t>
  </si>
  <si>
    <t>Ўзбекистон, Тошкент вилояти, Янгийўл тумани, А.Ортиқов ҚФЙ, Тахта кўприк кучаси</t>
  </si>
  <si>
    <t xml:space="preserve">Ўзбекистон, Тошкент шахар, Олмазор тумани, Камарнисо кўчаси, 1-уй, 24-хонадон </t>
  </si>
  <si>
    <t>Асос(лар) содир этилган сана</t>
  </si>
  <si>
    <t>Жойлашган ери (яшаш жойи)(давлат, вилоят, шахар, туман)</t>
  </si>
  <si>
    <t>Улар аффилланган шахс деб эътироф этилиш асоси</t>
  </si>
  <si>
    <t>Ф.И.Ш. ёки тўлиқ номи</t>
  </si>
  <si>
    <t>№</t>
  </si>
  <si>
    <t xml:space="preserve"> АФФИЛЛАНГАН ШАХСЛАР РЎЙХАТИ                                                                                                                                      (хисобот йилининг якуни холатига)</t>
  </si>
  <si>
    <t>16.</t>
  </si>
  <si>
    <t>Битимлар тузилмаган.</t>
  </si>
  <si>
    <t>Битимлар бўйича қабул қилинган қарорларнинг тўлиқ таърифи</t>
  </si>
  <si>
    <t>Эмитентнинг битимлар бўйича қарор қабул қилган органи</t>
  </si>
  <si>
    <t>Суммаси</t>
  </si>
  <si>
    <t>Битим предмети</t>
  </si>
  <si>
    <t>Контрагаентнинг Ф.И.Ш. ёки тўлиқ номи</t>
  </si>
  <si>
    <t>Битим тузилган сана</t>
  </si>
  <si>
    <t>ХИСОБОТ ЙИЛИДА АФФИЛЛАНГАН ШАХСЛАР БИЛАН ТУЗИЛГАН БИТИМЛАР РЎЙХАТИ</t>
  </si>
  <si>
    <t>15.</t>
  </si>
  <si>
    <t>ХИСОБОТ ЙИЛИДА  ТУЗИЛГАН ЙИРИК БИТИМЛАР РЎЙХАТИ</t>
  </si>
  <si>
    <t>14.</t>
  </si>
  <si>
    <t>Нусхаси илова килинади.</t>
  </si>
  <si>
    <t>Аудиторлик хулосасининг нусхаси:</t>
  </si>
  <si>
    <t>Текшириш утказилган аудитор (аудиторлар)нинг Ф.И.Ш.</t>
  </si>
  <si>
    <t>Аудиторлик хулосасининг раками берилган сана</t>
  </si>
  <si>
    <t>Аудиторлик хулосаси берилган сана</t>
  </si>
  <si>
    <t>Коникарли (ижобий)</t>
  </si>
  <si>
    <t>Хулоса тури</t>
  </si>
  <si>
    <t>Лицензия раками</t>
  </si>
  <si>
    <t>Лицензия берилган сана:</t>
  </si>
  <si>
    <t>Аудиторлик ташкилотининг номи:</t>
  </si>
  <si>
    <t>АУДИТОРЛИК ТЕКШИРУВИ НАТИЖАЛАРИ ТЎҒРИСИДА МАЪЛУМОТ</t>
  </si>
  <si>
    <t>13.</t>
  </si>
  <si>
    <t>Ҳисобот даврининг соф фойдаси (зарари) (сатр.240-250-260)
Чистая прибыль (убыток) отчетного периода (стр.240-250-260)</t>
  </si>
  <si>
    <t xml:space="preserve">Фойдадан бошқа солиқлар ва йиғимлар
Прочие налоги и сборы от прибыли </t>
  </si>
  <si>
    <t>Даромад (фойда) солиғи
Налог на доходы (прибыль)</t>
  </si>
  <si>
    <t>Даромад (фойда) солиғини тўлагунга қадар фойда (зарар) (сатр.220+/-230)
Прибыль (убыток) до уплаты налога на доходы (прибыль) (стр.220+/-230)</t>
  </si>
  <si>
    <t>Фавқулоддаги фойда ва зарарлар
Чрезвычайные прибыли и убытки</t>
  </si>
  <si>
    <t>Умумхўжалик фаолиятининг фойдаси (зарари) (сатр.100+110-170)
Прибыль (убыток) от общехозяйственной деятельности (стр.100+110-170)</t>
  </si>
  <si>
    <t>Молиявий фаолият бўйича бошқа харажатлар
Прочие расходы по финансовой деятельности</t>
  </si>
  <si>
    <t>Валюта курси фарқидан зарарлар
Убытки от валютных курсовых разниц</t>
  </si>
  <si>
    <t>Узоы муддатли ижара (лизинг) бўйича фоизлар шаклидаги харажатлар
Расходы в виде процентов по долгосрочной аренде (лизингу)
(Строка в редакции Приказа МФ, зарегистрированного МЮ 12.11.2003 г. N 1209-1)</t>
  </si>
  <si>
    <t>Фоизлар шаклидаги харажатлар
Расходы в виде процентов</t>
  </si>
  <si>
    <t>Молиявий фаолият бўйича харажатлар (сатр.180+190+200+210),  шу жумладан: 
Расходы по финансовой деятельности (стр.180+190+200+210),  в том числе:</t>
  </si>
  <si>
    <t>Молиявий фаолиятнинг бошқа даромадлари
Прочие доходы от финансовой деятельности</t>
  </si>
  <si>
    <t>Валюта курси фарқидан даромадлар
Доходы от валютных курсовых разниц</t>
  </si>
  <si>
    <t>Узоқ муддатли ижара (лизинг) дан даромадлар 
Доходы от долгосрочной аренды (лизинг)
(Строка в редакции Приказа МФ, зарегистрированного МЮ 12.11.2003 г. N 1209-1)</t>
  </si>
  <si>
    <t xml:space="preserve">Фоизлар шаклидаги даромадлар
Доходы в виде процентов </t>
  </si>
  <si>
    <t xml:space="preserve">Дивидендлар шаклидаги даромадлар 
Доходы в виде дивидендов </t>
  </si>
  <si>
    <t>Молиявий фаолиятнинг даромадлари, жами (сатр.120+130+140+150+160), шу жумладан:
Доходы от финансовой деятельности, всего (стр.120+130+140+150+160), в том числе:</t>
  </si>
  <si>
    <t xml:space="preserve">Асосий фаолиятнинг фойдаси (зарари) (сатр. 030-040+090)
Прибыль (убыток) от основной деятельности  (стр.030-040+090) </t>
  </si>
  <si>
    <t>090</t>
  </si>
  <si>
    <t xml:space="preserve">Асосий фаолиятнинг бошқа даромадлари
Прочие доходы от основной деятельности </t>
  </si>
  <si>
    <t>080</t>
  </si>
  <si>
    <t>Келгусида солиққа тортиладиган базадан чиқариладиган ҳисобот даври харажатлари
Расходы отчетного периода, исключаемые из налогооблагаемой базы в будущем</t>
  </si>
  <si>
    <t>070</t>
  </si>
  <si>
    <t xml:space="preserve">Бошқа операцион харажатлар 
Прочие операционные расходы </t>
  </si>
  <si>
    <t>060</t>
  </si>
  <si>
    <t>Маъмурий харажатлар
Административные расходы</t>
  </si>
  <si>
    <t>050</t>
  </si>
  <si>
    <t xml:space="preserve">Сотиш харажатлари 
Расходы по реализации  </t>
  </si>
  <si>
    <t>040</t>
  </si>
  <si>
    <t>Давр харажатлари, жами  (сатр.050+060+070+080), шу жумладан:
Расходы периода, всего  (стр.050+060+070+080), в том числе:</t>
  </si>
  <si>
    <t>030</t>
  </si>
  <si>
    <t>Маҳсулот (товар, иш ва хизмат) ларни сотишнинг ялпи фойдаси (зарари) (сатр.010-020)
Валовая прибыль (убыток) от реализации продукции (товаров, работ и услуг)  (стр.010-020)</t>
  </si>
  <si>
    <t>020</t>
  </si>
  <si>
    <t>Сотилган маҳсулот (товар, иш ва хизмат) ларнинг таннархи
Себестоимость реализованной продукции (товаров, работ и услуг)</t>
  </si>
  <si>
    <t>010</t>
  </si>
  <si>
    <t>Маҳсулот (товар, иш ва хизмат) ларни сотишдан соф тушум
Чистая выручка от реализации продукции (товаров, работ и услуг)</t>
  </si>
  <si>
    <t xml:space="preserve">Харажатлар 
(зарарлар)
Расходы  
(убытки)
</t>
  </si>
  <si>
    <t xml:space="preserve">Даромадлар
 (фойда)
Доходы 
(прибыль)
</t>
  </si>
  <si>
    <t xml:space="preserve">Ҳисобот даврида 
За отчетный период
</t>
  </si>
  <si>
    <t xml:space="preserve">Ўтган йилнинг шу даврида 
За соответствующий период прошлого года
</t>
  </si>
  <si>
    <t xml:space="preserve">Сатр коди
Код стр.
</t>
  </si>
  <si>
    <t xml:space="preserve">Кўрсаткичлар номи
Наименование показателя
</t>
  </si>
  <si>
    <t>АКЦИЯДОРЛИК ЖАМИЯТЛАРИ УЧУН МОЛИЯВИЙ НАТИЖАЛАР ТУГРИСИДАГИ ХИСОБОТИ  (минг сумда)</t>
  </si>
  <si>
    <t>12.</t>
  </si>
  <si>
    <t>780</t>
  </si>
  <si>
    <t xml:space="preserve">Баланс пассиви бўйича жами (сатр.480+770)
Всего по пассиву баланса (стр.480+770)
</t>
  </si>
  <si>
    <t>770</t>
  </si>
  <si>
    <t xml:space="preserve">II бўлим бўйича жами  (сатр.490+600)
Итого по разделу II  (стр.490+600)
</t>
  </si>
  <si>
    <t>760</t>
  </si>
  <si>
    <t>Бошқа кредиторлик қарзлар (6950 дан ташқари 6900)
Прочие кредиторские задолженности (6900 кроме 6950)</t>
  </si>
  <si>
    <t>750</t>
  </si>
  <si>
    <t>Узоқ муддатли мажбуриятларнинг жорий қисми (6950)
Текущая часть долгосрочных обязательств (6950)</t>
  </si>
  <si>
    <t>740</t>
  </si>
  <si>
    <t>Қисқа муддатли қарзлар (6820, 6830, 6840)
Краткосрочные займы (6820, 6830, 6840)</t>
  </si>
  <si>
    <t>730</t>
  </si>
  <si>
    <t>Қисқа муддатли банк кредитлари  (6810)
Краткосрочные банковские кредиты (6810)</t>
  </si>
  <si>
    <t>720</t>
  </si>
  <si>
    <t xml:space="preserve">Меҳнатга  ҳақ тўлаш бўйича қарз (6700)
Задолженность по оплате труда (6700) </t>
  </si>
  <si>
    <t>710</t>
  </si>
  <si>
    <t>Таъсисчиларга бўлган қарзлар (6600)
Задолженность учредителям (6600)</t>
  </si>
  <si>
    <t>700</t>
  </si>
  <si>
    <t>Маєсадли давлат жамғармаларига тўловлар бўйича қарз (6520)
Задолженность по платежам в государственные целевые фонды (6520)</t>
  </si>
  <si>
    <t>690</t>
  </si>
  <si>
    <t>Суғурталар бўйича қарз (6510)
Задолженность по страхованию (6510)</t>
  </si>
  <si>
    <t>680</t>
  </si>
  <si>
    <t>Бюджетга тўловлар бўйича қарз (6400)
Задолженность по платежам в бюджет (6400)</t>
  </si>
  <si>
    <t>670</t>
  </si>
  <si>
    <t>Олинган бўнаклар (6300)
Полученные авансы (6300)</t>
  </si>
  <si>
    <t>660</t>
  </si>
  <si>
    <t>Бошқа кечиктирилган мажбуриятлар (6250, 6290)
Прочие отсроченные обязательства (6250, 6290)</t>
  </si>
  <si>
    <t>650</t>
  </si>
  <si>
    <t>Солиқ ва мажбурий тўловлар бўйича кечиктирилган мажбуриятлар (6240) 
Отсроченные  обязательства по налогам и обязательным платежам (6240)</t>
  </si>
  <si>
    <t>640</t>
  </si>
  <si>
    <t>Кечиктирилган даромадлар (6210, 6220, 6230)
Отсроченные доходы (6210, 6220, 6230)</t>
  </si>
  <si>
    <t>630</t>
  </si>
  <si>
    <t xml:space="preserve">Шўъба ва қарам хўжалик жамиятларга қарз (6120)
Задолженность дочерним и зависимым хозяйственным обществам (6120) </t>
  </si>
  <si>
    <t>620</t>
  </si>
  <si>
    <t xml:space="preserve">Ажратилган бўлинмаларга қарз (6110)
Задолженность обособленным подразделениям (6110) </t>
  </si>
  <si>
    <t>610</t>
  </si>
  <si>
    <t>Мол етказиб берувчилар ва пудратчиларга қарз (6000) 
Задолженность поставщикам и подрядчикам  (6000)   госрезер и бнпз</t>
  </si>
  <si>
    <t>602</t>
  </si>
  <si>
    <t xml:space="preserve">шундан: муддати ўтган жорий кредиторлик қарзлари 
из нее: просроченная текущая кредиторская задолженность </t>
  </si>
  <si>
    <t>601</t>
  </si>
  <si>
    <t>шу жумладан: жорий кредиторлик қарзлари (сатр.610+630+650+670+680+690+700+710+720+760)
в том числе: текущая кредиторская задолженность (стр.610+630+650+670+680+690+ +700+710+720+760)</t>
  </si>
  <si>
    <t>600</t>
  </si>
  <si>
    <t>жорий мажбуриятлар, жами
(сатр.610+630+640+650+660+670+680+690+700+710+ 720+730+740+750+760)
Текущие обязательства, всего
(стр.610+630+640+650+660+670+680+690+700+710+ 720+730+740+750+760)</t>
  </si>
  <si>
    <t>590</t>
  </si>
  <si>
    <t>Бошқа узоқ муддатли кредиторлик қарзлар (7900)
Прочие долгосрочные кредиторские задолженности (7900)</t>
  </si>
  <si>
    <t>580</t>
  </si>
  <si>
    <t>Узоқ муддатли қарзлар (7820, 7830, 7840)
Долгосрочные займы  (7820, 7830, 7840)</t>
  </si>
  <si>
    <t>570</t>
  </si>
  <si>
    <t xml:space="preserve">Узоқ муддатли банк кредитлари (7810)
Долгосрочные банковские кредиты (7810)
</t>
  </si>
  <si>
    <t>560</t>
  </si>
  <si>
    <t>Харидорлар ва буюртмачилардан олинган бўнаклар (7300)
Авансы, полученные от покупателей и заказчиков (7300)</t>
  </si>
  <si>
    <t>550</t>
  </si>
  <si>
    <t>Бошқа узоқ муддатли кечиктирилган мажбуриятлар (7250, 7290)
Прочие долгосрочные отсроченные обязательства (7250, 7290)</t>
  </si>
  <si>
    <t>540</t>
  </si>
  <si>
    <t>Солиқ ва мажбурий тўловлар бўйича узоқ муддатли кечиктирилган мажбуриятлар (7240) 
Долгосрочные отсроченные  обязательства по налогам и обязательным платежам (7240)</t>
  </si>
  <si>
    <t>530</t>
  </si>
  <si>
    <t>Узоқ муддатли кечиктирилган даромадлар (7210, 7220, 7230) 
Долгосрочные отсроченные  доходы  (7210, 7220, 7230)</t>
  </si>
  <si>
    <t>520</t>
  </si>
  <si>
    <t xml:space="preserve">Шўъба ва қарам хўжалик жамиятларга узоқ муддатли қарз (7120) 
Долгосрочная задолженность дочерним и зависимым хозяйственным обществам (7120)
</t>
  </si>
  <si>
    <t>510</t>
  </si>
  <si>
    <t>Ажратилган бўлинмаларга узоқ муддатли қарз (7110) 
Долгосрочная задолженность обособленным подразделениям (7110)</t>
  </si>
  <si>
    <t>500</t>
  </si>
  <si>
    <t xml:space="preserve">Мол етказиб берувчилар ва пудратчиларга узоқ муддатли қарз (7000)
Долгосрочная задолженость поставщикам и подрядчикам (7000)
</t>
  </si>
  <si>
    <t>491</t>
  </si>
  <si>
    <t>шу жумладан: узоқ муддатли кредиторлик қарзлари (сатр.500+520+540+560+590)
в том числе: долгосрочная кредиторская задолженность (стр.500+520+540+560+590)</t>
  </si>
  <si>
    <t>490</t>
  </si>
  <si>
    <t>Узоқ муддатли мажбуриятлар, жами (сатр.500+510+520+530+540+550+560+ 570+580+590)
Долгосрочные обязательства, всего (стр.500+510+520+530+540+550+560+570+580+  590)</t>
  </si>
  <si>
    <t xml:space="preserve">II. Мажбуриятлар
II. Обязательства  </t>
  </si>
  <si>
    <t>480</t>
  </si>
  <si>
    <t>I бўлим бўйича жами (сатр.410+420+430-440+450+460+470)
Итого по разделу I  (стр.410+420+430-440+450+460+470)</t>
  </si>
  <si>
    <t>470</t>
  </si>
  <si>
    <t>Келгуси давр харажатлари ва тўловлари учун захиралар (8900) 
Резервы предстоящих расходов и платежей (8900)</t>
  </si>
  <si>
    <t>460</t>
  </si>
  <si>
    <t xml:space="preserve">Мақсадли тушумлар (8800)
Целевые поступления (8800) 
</t>
  </si>
  <si>
    <t>450</t>
  </si>
  <si>
    <t>Тақсимланмаган фойда (қопланмаган зарар) (8700)
Нераспределенная прибыль (непокрытый убыток) (8700)</t>
  </si>
  <si>
    <t>440</t>
  </si>
  <si>
    <t xml:space="preserve">Сотиб олинган хусусий акциялар (8600)
Выкупленные собственные акции (8600)
</t>
  </si>
  <si>
    <t>430</t>
  </si>
  <si>
    <t xml:space="preserve">Резерв капитали (8500)
Резервный капитал (8500)
</t>
  </si>
  <si>
    <t>420</t>
  </si>
  <si>
    <t xml:space="preserve">Қўшилган капитал (8400)
Добавленный капитал (8400) 
</t>
  </si>
  <si>
    <t>410</t>
  </si>
  <si>
    <t xml:space="preserve">Устав капитали (8300)
Уставный капитал (8300)
</t>
  </si>
  <si>
    <t>Пассив</t>
  </si>
  <si>
    <t>400</t>
  </si>
  <si>
    <t xml:space="preserve">Баланс активи бўйича жами (сатр.130+390)
Всего по активу баланса (стр.130+стр.390)
</t>
  </si>
  <si>
    <t>390</t>
  </si>
  <si>
    <t>II бўлим бўйича жами (сатр.140+190+200+210+320+370+380)
Итого по разделу II  (стр. 140+190+200+210+320+370+380)</t>
  </si>
  <si>
    <t>380</t>
  </si>
  <si>
    <t xml:space="preserve">Бошқа жорий активлар (5900)
Прочие текущие активы (5900)
</t>
  </si>
  <si>
    <t>370</t>
  </si>
  <si>
    <t xml:space="preserve">Қисқа муддатли инвестициялар (5800)
Краткосрочные инвестиции (5800) 
</t>
  </si>
  <si>
    <t>360</t>
  </si>
  <si>
    <t>Бошқа пул маблағлари ва эквивалентлари (5500, 5600, 5700)
Прочие денежные средства и эквиваленты (5500, 5600, 5700)</t>
  </si>
  <si>
    <t>350</t>
  </si>
  <si>
    <t xml:space="preserve">Чет эл валютасидаги пул маблағлари (5200)
Денежные средства в иностранной валюте (5200)
</t>
  </si>
  <si>
    <t>340</t>
  </si>
  <si>
    <t xml:space="preserve">Ҳисоблашиш счётидаги пул маблағлари  (5100)
Денежные средства на расчетном счете (5100)
</t>
  </si>
  <si>
    <t>330</t>
  </si>
  <si>
    <t xml:space="preserve">Кассадаги пул маблағлари  (5000)
Денежные средства в кассе (5000)
</t>
  </si>
  <si>
    <t>320</t>
  </si>
  <si>
    <t>Пул маблағлари, жами (сатр.330+340+350+360), шу жумладан:
Денежные средства, всего (стр.330+340+350+360), в том числе:</t>
  </si>
  <si>
    <t>310</t>
  </si>
  <si>
    <t xml:space="preserve">Бошқа дебиторлик қарзлари (4800)
Прочие дебиторские задолженности (4800)
</t>
  </si>
  <si>
    <t>300</t>
  </si>
  <si>
    <t>Ходимларнинг бошқа операциялар бўйича қарзи (4700)
Задолженность персонала по прочим операциям (4700)</t>
  </si>
  <si>
    <t>290</t>
  </si>
  <si>
    <t>Таъсисчиларнинг устав капиталига улушлар бўйича қарзи (4600)
Задолженност учредителей по вкладам в уставный капитал (4600)</t>
  </si>
  <si>
    <t>280</t>
  </si>
  <si>
    <t>Мақсадли давлат жамғармалари ва суғурталар бўйича бўнак тўловлари (4500)
Авансовые платежи в государственные целевые фонды и по страхованию (4500)</t>
  </si>
  <si>
    <t>270</t>
  </si>
  <si>
    <t>Бюджетга солиқ ва йиғимлар бўйича бўнак тўловлари (4400)
Авансовые платежи по налогам и сборам в бюджет (4400)</t>
  </si>
  <si>
    <t>260</t>
  </si>
  <si>
    <t>Мол етказиб берувчилар ва пудратчиларга берилган бўнаклар (4300)
Авансы, выданные поставщикам и подрядчикам (4300)</t>
  </si>
  <si>
    <t>250</t>
  </si>
  <si>
    <t xml:space="preserve">Ходимларга берилган бўнаклар (4200)
Авансы, выданные персоналу (4200)
</t>
  </si>
  <si>
    <t>240</t>
  </si>
  <si>
    <t>Шўъба ва қарам хўжалик жамиятларнинг қарзи (4120)
Задолженность дочерних и зависимых хозяйственных обществ (4120)  ФНПЗ</t>
  </si>
  <si>
    <t>230</t>
  </si>
  <si>
    <t>Ажратилган бўлинмаларнинг қарзи (4110) 
Задолженность обособленных подразделений (4110)</t>
  </si>
  <si>
    <t>220</t>
  </si>
  <si>
    <t>Харидор ва буюртмачиларнинг қарзи (4000 дан 4900 нинг айирмаси)
Задолженность покупателей и заказчиков (4000 за минусом 4900)</t>
  </si>
  <si>
    <t>211</t>
  </si>
  <si>
    <t xml:space="preserve">шундан: муддати ўтган
из нее: просроченная 
</t>
  </si>
  <si>
    <t>210</t>
  </si>
  <si>
    <t>Дебиторлар, жами  (сатр.220+230+240+250+260+270+280+290+300+ 310)
Дебиторы, всего (стр.220+230+240+250+260+ 270+ 280+290+300+310)</t>
  </si>
  <si>
    <t>200</t>
  </si>
  <si>
    <t xml:space="preserve">Кечиктирилган харажатлар (3200)
Отсроченные расходы (3200)
</t>
  </si>
  <si>
    <t>190</t>
  </si>
  <si>
    <t>Келгуси давр харажатлари (3100)
Расходы будущих периодов (3100)</t>
  </si>
  <si>
    <t>180</t>
  </si>
  <si>
    <t>Товарлар (2910дан2980нинг айирмаси)                                                                                     Товары (2900 за минусом 2980)</t>
  </si>
  <si>
    <t>170</t>
  </si>
  <si>
    <t xml:space="preserve">Тайёр маҳсулот (2800)
Готовая продукция (2800)
</t>
  </si>
  <si>
    <t>160</t>
  </si>
  <si>
    <t>Тугалланмаган ишлаб чиқариш (2000, 2100, 2300, 2700)
Незавершенное производство (2000, 2100, 2300, 2700)</t>
  </si>
  <si>
    <t>150</t>
  </si>
  <si>
    <t>Ишлаб чиқариш захиралари (1000, 1100, 1500, 1600)
Производственные запасы (1000, 1100, 1500, 1600)</t>
  </si>
  <si>
    <t>140</t>
  </si>
  <si>
    <t>Товар-моддий захиралари, жами (сатр.150+160+170+180), шу жумладан:
Товарно-материальные запасы, всего (стр.150+160+170+180), в том числе:</t>
  </si>
  <si>
    <t>II. Жорий активлар
II. Текущие активы</t>
  </si>
  <si>
    <t>130</t>
  </si>
  <si>
    <t xml:space="preserve">I бўлим бўйича жами  (сатр. 012+022+030+090+100+110+120)
Итого по разделу I  (стр. 012+022+030+090+100+110+120)
</t>
  </si>
  <si>
    <t>120</t>
  </si>
  <si>
    <t>Узоқ муддатли кечиктирилган харажатлар (0950, 0960, 0990)
Долгосрочные отсроченные расходы (0950, 0960, 0990)</t>
  </si>
  <si>
    <t>110</t>
  </si>
  <si>
    <t>Узоқ муддатли дебиторлик қарзлари (0910, 0920, 0930, 0940)
Долгосрочная дебиторская задолженность (0910, 0920, 0930, 0940)</t>
  </si>
  <si>
    <t>100</t>
  </si>
  <si>
    <t>Капитал қўйилмалар (0800)
Капитальные вложения (0800)</t>
  </si>
  <si>
    <t>Ўрнатиладиган асбоб-ускуналар (0700)
Оборудование к установке (0700)</t>
  </si>
  <si>
    <t xml:space="preserve">Бошқа узоқ муддатли инвестициялар (0690) 
Прочие долгосрочные инвестиции (0690)
</t>
  </si>
  <si>
    <t>Чет эл капитали мавжуд бўлган корхоналарга инвестициялар (0640)
Инвестиции в предприятие с иностранным капиталом (0640)</t>
  </si>
  <si>
    <t>Қарам хўжалик жамиятларига инвестициялар (0630)
Инвестиции в зависимые хозяйственные общества (0630)</t>
  </si>
  <si>
    <t>Шўъба хўжалик жамиятларига инвестициялар (0620)
Инвестиции в дочерние хозяйственные общества (0620)</t>
  </si>
  <si>
    <t>Қимматли қоғозлар (0610)
Ценные бумаги (0610)</t>
  </si>
  <si>
    <t>Узоқ муддатли инвестициялар, жами (сатр.040+050+060+070+080), шу жумладан:
Долгосрочные инвестиции, всего (стр.040+050+060+070+080), в том числе:</t>
  </si>
  <si>
    <t>022</t>
  </si>
  <si>
    <t xml:space="preserve">Қолдиқ (баланс) қиймати (сатр. 020 - 021)
Остаточная (балансовая) стоимость (стр. 020-021)
</t>
  </si>
  <si>
    <t>021</t>
  </si>
  <si>
    <t xml:space="preserve">Амортизация суммаси (0500) 
Сумма амортизации (0500) 
</t>
  </si>
  <si>
    <t xml:space="preserve">Бошланғич қиймати (0400)
Первоначальная стоимость (0400) 
</t>
  </si>
  <si>
    <t xml:space="preserve">Номоддий активлар:
Нематериальные активы:
</t>
  </si>
  <si>
    <t>012</t>
  </si>
  <si>
    <t xml:space="preserve">Қолдиқ (баланс) қиймати (сатр. 010 - 011)
Остаточная (балансовая) стоимость (стр. 010-011)      
</t>
  </si>
  <si>
    <t>011</t>
  </si>
  <si>
    <t xml:space="preserve">Эскириш суммаси  (0200)
Сумма износа (0200)
</t>
  </si>
  <si>
    <t>Бошланғич (қайта тиклаш) қиймати (0100, 0300)
Первоначальная (восстановительная) стоимость (0100, 0300)</t>
  </si>
  <si>
    <t xml:space="preserve">Асосий воситалар:
Основные средства: 
</t>
  </si>
  <si>
    <t xml:space="preserve">I. Узоқ муддатли активлар
I. Долгосрочные активы
</t>
  </si>
  <si>
    <t>Актив</t>
  </si>
  <si>
    <t xml:space="preserve">Ҳисобот даври охирига                                 На конец отчетного периода
</t>
  </si>
  <si>
    <t xml:space="preserve">Ҳисобот даври бошига                                      На начало отчетного периода
</t>
  </si>
  <si>
    <t>Курсатгичлар номи</t>
  </si>
  <si>
    <t>АКЦИЯДОРЛИК ЖАМИЯТЛАРИ УЧУН БУХГАЛТЕРИЯ БАЛАНСИ (минг сумда)</t>
  </si>
  <si>
    <t>11.</t>
  </si>
  <si>
    <t>36</t>
  </si>
  <si>
    <t>Аффилланган шахслар рўйхатидаги ўзгаришлар</t>
  </si>
  <si>
    <t>08</t>
  </si>
  <si>
    <t>06</t>
  </si>
  <si>
    <t>Эмитентнинг юқори бошқарув органи томонидан қабул қилинган қарорлар</t>
  </si>
  <si>
    <t>Мухим факт эълон килинган сана</t>
  </si>
  <si>
    <t>Мухим факт юз берган сана</t>
  </si>
  <si>
    <t>Мухим факт раками</t>
  </si>
  <si>
    <t>Мухим факт номи</t>
  </si>
  <si>
    <t>ХИСОБОТ ЙИЛИДА ЭМИТЕНТ ФАОЛИЯТИДАГИ МУХИМ ФАКТЛАР</t>
  </si>
  <si>
    <t>10.</t>
  </si>
  <si>
    <t>Жойлаштиришнинг якунлаш санаси</t>
  </si>
  <si>
    <t>Жойлаштиришнинг бошланиш санаси</t>
  </si>
  <si>
    <t>Жойлаштирилган шакли</t>
  </si>
  <si>
    <t>Чиқарилишининг давлат рўйхатидан утказилган рақами</t>
  </si>
  <si>
    <t>Чиқарилишининг давлат рўйхатидан утказилган санаси</t>
  </si>
  <si>
    <t>Бир дона қимматли қоғознинг номинал қиймати</t>
  </si>
  <si>
    <t>Қимматли қоғозларнинг сони</t>
  </si>
  <si>
    <t>Қимматли қоғозларнинг тури</t>
  </si>
  <si>
    <t>Эмитентнинг чиқариш тўғрисида қарор қабул қилган органи</t>
  </si>
  <si>
    <t>ХИСОБОТ ЙИЛИДА ҚЎШИМЧА ЧИҚАРИЛГАН ҚИММАТЛИ ҚОҒОЗЛАР ХАҚИДАГИ АСОСИЙ МАЪЛУМОТЛАР</t>
  </si>
  <si>
    <t>9.</t>
  </si>
  <si>
    <t>Turbayev Baxodir Daniyarovich</t>
  </si>
  <si>
    <t>Xaydarov Ubaydulla Abdulayevich</t>
  </si>
  <si>
    <t>Mirzayev Shuxratjon Erkinovich</t>
  </si>
  <si>
    <t>Shamshiyev Sabir Sayfutdinovich</t>
  </si>
  <si>
    <t>вазифага киришиш санаси</t>
  </si>
  <si>
    <t>қарор қабул қилинган сана</t>
  </si>
  <si>
    <t>Сайланган (тайинланган)/таркибидан чиқарилган (бўшатилган, ваколатларининг муддати тугагани)</t>
  </si>
  <si>
    <t>Эмитентнинг қарор қабул қилган органи</t>
  </si>
  <si>
    <t>Лавозими</t>
  </si>
  <si>
    <t>Ф.И.Ш.</t>
  </si>
  <si>
    <t>Ўзгариш санаси</t>
  </si>
  <si>
    <t>8.</t>
  </si>
  <si>
    <t>олдинги даврлар якуни бўйича (сўмда)</t>
  </si>
  <si>
    <t>хисобот даври якуни бўйича (сўмда)</t>
  </si>
  <si>
    <t>Оддий акциялар бўйича</t>
  </si>
  <si>
    <t>ҚИММАТЛИ ҚОҒОЗЛАР БЎЙИЧА ДАРОМАДЛАРНИ ТЎЛАШ ЮЗАСИДАН МАВЖУД ҚАРЗДОРЛИК</t>
  </si>
  <si>
    <t>7.</t>
  </si>
  <si>
    <t>бир дона акциянинг номинал қийматига фоизда:</t>
  </si>
  <si>
    <t>бир дона акцияга сўмда</t>
  </si>
  <si>
    <t>ХИСОБОТ ЙИЛИДА ҚИММАТЛИ ҚОҒОЗЛАР БЎЙИЧА ХИСОБЛАНГАН ДАРОМАДЛАР МИҚДОРИ</t>
  </si>
  <si>
    <t>6.</t>
  </si>
  <si>
    <t>Ўз маблағларининг жалб қилинган маблағларига нисбати коэффициенти:</t>
  </si>
  <si>
    <t>Мутлоқ ликвидлилик коэффициенти</t>
  </si>
  <si>
    <t>Умумий тўловга лаёқатлиликни қоплаш коэффициенти:</t>
  </si>
  <si>
    <t>Устав капиталининг рентабеллик коэффициенти:</t>
  </si>
  <si>
    <t>5.</t>
  </si>
  <si>
    <t>МХОБТ</t>
  </si>
  <si>
    <t>КТУТ</t>
  </si>
  <si>
    <t>МШТ</t>
  </si>
  <si>
    <t>Давлат статистика органи томондан берилган ракамлар:</t>
  </si>
  <si>
    <t>Давлат солик хизмати органи томонидан берилган (СТИР)</t>
  </si>
  <si>
    <t>Янгийул туман хокимлиги хузуридаги ТСРУ инспекцияси № 2084, 13.06.2013 йил</t>
  </si>
  <si>
    <t>рўйхатдан ўтказувчи орган томонидан берилган:</t>
  </si>
  <si>
    <t>4.</t>
  </si>
  <si>
    <t>МФО:</t>
  </si>
  <si>
    <t>Хисоб раками:</t>
  </si>
  <si>
    <t>3.</t>
  </si>
  <si>
    <t>БАНК РЕКВИЗИТЛАРИ</t>
  </si>
  <si>
    <t>biokimyo.uz</t>
  </si>
  <si>
    <t>Расмий веб-сайти</t>
  </si>
  <si>
    <t>Электрон почта манзили:</t>
  </si>
  <si>
    <t>Почта манзили:</t>
  </si>
  <si>
    <t>Жойлашган ери:</t>
  </si>
  <si>
    <t>2.</t>
  </si>
  <si>
    <t>BIOK</t>
  </si>
  <si>
    <t>Биржа тикерининг номи</t>
  </si>
  <si>
    <t>«BIOKIMYO» АЖ</t>
  </si>
  <si>
    <t>Кисқартирилган</t>
  </si>
  <si>
    <t>«BIOKIMYO» акциядорлик жамияти</t>
  </si>
  <si>
    <t>Тўлиқ</t>
  </si>
  <si>
    <t>ЭМИТЕНТНИНГ НОМИ</t>
  </si>
  <si>
    <t>1.</t>
  </si>
  <si>
    <t>2-ИЛОВА</t>
  </si>
  <si>
    <t>"Кимматли когозлар бозорида ахборотларни такдим этиш ва эълон килиш коидаларига</t>
  </si>
  <si>
    <t>Uralov Erkinjon Kungirbayevich</t>
  </si>
  <si>
    <t>Ishmatov Baxodir Nishanaliyevich</t>
  </si>
  <si>
    <t>Эмитентнинг хисоботини тасдиқлаган органи - Жамият акциядорларнинг умумий йиғилиши</t>
  </si>
  <si>
    <t>АЛОҚА МАЪЛУМОТЛАРИ</t>
  </si>
  <si>
    <t>Хизмат кўрсатувчи банкнинг номи:</t>
  </si>
  <si>
    <t>РЎЙХАДАН ЎТКАЗИШ ВА ИДЕНТИФИКАЦИЯ РАҚАМЛАРИ:</t>
  </si>
  <si>
    <t>КУЗАТУВ КЕНГАШИ, ТАФТИШ КОМИССИЯСИ ЁКИ ИЖРОИЯ ОРГАНИНИНГ  ТАРКИБИДАГИ ЎЗГАРТИРИШЛАР</t>
  </si>
  <si>
    <t>Эмитент битим бўйича ким хисобланади( товар ва хизматларни олувчи/бегоналаштирувчи)</t>
  </si>
  <si>
    <t>1) ушбу жамиятнинг йигирма фоиз ва ундан ортиқ фоиз акцияларига эгалик қилувчи юридик шахс;</t>
  </si>
  <si>
    <t>4) ушбу жамият қайси юридик шахс устав фондининг (устав капиталининг) йигирма фоизи ва ундан ортиқ фоизига эгалик қилса, ўша юридик шахс;</t>
  </si>
  <si>
    <t>3) ушбу жамият кузатув кенгашининг аъзоси, жамият директорининг ёхуд жамият бошқаруви аъзосининг ваколатларини амалга ошираётган шахс;</t>
  </si>
  <si>
    <t>32</t>
  </si>
  <si>
    <t>ПРИЛОЖЕНИЕ № 2</t>
  </si>
  <si>
    <t>к Правилам предоставления и публикации информации на рынке ценных бумаг</t>
  </si>
  <si>
    <t xml:space="preserve">ГОДОВОЙ ОТЧЕТ
ГОДОВОЙ ОТЧЕТ
эмитента по итогам _____ года 
</t>
  </si>
  <si>
    <t>Орган эмитента, утвердивший отчет: Общее собрание акционеров общества</t>
  </si>
  <si>
    <t>НАИМЕНОВАНИЕ ЭМИТЕНТА</t>
  </si>
  <si>
    <t>Полное:</t>
  </si>
  <si>
    <t>Сокращенное:</t>
  </si>
  <si>
    <t>Наименование биржевого тикера:</t>
  </si>
  <si>
    <t>КОНТАКТНЫЕ ДАННЫЕ</t>
  </si>
  <si>
    <t>Местонахождение:</t>
  </si>
  <si>
    <t>Почтовый адрес:</t>
  </si>
  <si>
    <t>Адрес электронной почты:</t>
  </si>
  <si>
    <t>Официальный веб-сайт:</t>
  </si>
  <si>
    <t>БАНКОВСКИЕ РЕКВИЗИТЫ</t>
  </si>
  <si>
    <t>Наименование обслуживающего банка:</t>
  </si>
  <si>
    <t>Номер расчетного счета:</t>
  </si>
  <si>
    <t>РЕГИСТРАЦИОННЫЕ И ИДЕНТИФИКАЦИОННЫЕ НОМЕРА, ПРИСВОЕННЫЕ:</t>
  </si>
  <si>
    <t>регистрирующим органом:</t>
  </si>
  <si>
    <t>органом государственной налоговой службы (ИНН):</t>
  </si>
  <si>
    <t>Номера, присвоенные органом государственной статистики:</t>
  </si>
  <si>
    <t>КФС:</t>
  </si>
  <si>
    <t xml:space="preserve">ОКПО: </t>
  </si>
  <si>
    <t>ОКЭД:</t>
  </si>
  <si>
    <t>СОАТО:</t>
  </si>
  <si>
    <t>ИФУТ</t>
  </si>
  <si>
    <t>ПОКАЗАТЕЛИ ФИНАНСОВО-ЭКОНОМИЧЕСКОГО СОСТОЯНИЯ ЭМИТЕНТА</t>
  </si>
  <si>
    <t>Коэффициент рентабельности уставного капитала:</t>
  </si>
  <si>
    <t>Коэффициент покрытия общей платежеспособности:</t>
  </si>
  <si>
    <t xml:space="preserve">Коэффициент абсолютной ликвидности: </t>
  </si>
  <si>
    <t>Коэффициент соотношения собственных и привлеченных средств:</t>
  </si>
  <si>
    <t>Соотношение собственных и заемных средств эмитента:</t>
  </si>
  <si>
    <t xml:space="preserve">ЭМИТЕНТНИНГ МОЛИЯВИЙ-ИҚТИСОДИЙ ХОЛАТИ КЎРСАТГИЧЛАРИ </t>
  </si>
  <si>
    <t xml:space="preserve">ОБЪЕМ НАЧИСЛЕННЫХ ДОХОДОВ ПО ЦЕННЫМ БУМАГАМ
В ОТЧЕТНОМ ГОДУ
</t>
  </si>
  <si>
    <t>По простым акциям</t>
  </si>
  <si>
    <t>в сумах на одну акцию:</t>
  </si>
  <si>
    <t>в процентах к номинальной стоимости одной акции:</t>
  </si>
  <si>
    <t xml:space="preserve">ИМЕЮЩАЯСЯ ЗАДОЛЖЕННОСТЬ ПО ВЫПЛАТЕ ДОХОДОВ 
ПО ЦЕННЫМ БУМАГАМ
</t>
  </si>
  <si>
    <t xml:space="preserve">по итогам отчетного периода 
(в сумах):
</t>
  </si>
  <si>
    <t xml:space="preserve">по итогам предыдущих периодов 
(в сумах):
</t>
  </si>
  <si>
    <t>ИЗМЕНЕНИЯ В СОСТАВЕ НАБЛЮДАТЕЛЬНОГО СОВЕТА, РЕВИЗИОННОЙ КОМИССИИ ИЛИ ИСПОЛНИТЕЛЬНОГО ОРГАНА</t>
  </si>
  <si>
    <t>Дата изменений</t>
  </si>
  <si>
    <t>дата принятия решения</t>
  </si>
  <si>
    <t>дата вступления к обязанностям</t>
  </si>
  <si>
    <t>Ф.И.О.</t>
  </si>
  <si>
    <t>Должность</t>
  </si>
  <si>
    <t>Орган эмитента, принявший решение</t>
  </si>
  <si>
    <t>Избран (назначен) / выведен из состава (уволен, истечение срока полномочий)</t>
  </si>
  <si>
    <t>ОСНОВНЫЕ СВЕДЕНИЯ О ДОПОЛНИТЕЛЬНО ВЫПУЩЕННЫХ ЦЕННЫХ БУМАГАХ В ОТЧЕТНОМ ГОДУ</t>
  </si>
  <si>
    <t>Орган эмитента, принявший решение о выпуске:</t>
  </si>
  <si>
    <t>Вид ценной бумаги:</t>
  </si>
  <si>
    <t>Количество ценных бумаг:</t>
  </si>
  <si>
    <t>Номинальная стоимость одной ценной бумаги:</t>
  </si>
  <si>
    <t>Дата государственной регистрации выпуска:</t>
  </si>
  <si>
    <t>Номер государственной регистрации выпуска:</t>
  </si>
  <si>
    <t>Способ размещения:</t>
  </si>
  <si>
    <t>Дата начала размещения:</t>
  </si>
  <si>
    <t>Дата окончания размещения:</t>
  </si>
  <si>
    <t xml:space="preserve">СУЩЕСТВЕННЫЕ ФАКТЫ В ДЕЯТЕЛЬНОСТИ ЭМИТЕНТА
ЗА ОТЧЕТНЫЙ ГОД
</t>
  </si>
  <si>
    <t>Наименование существенного факта</t>
  </si>
  <si>
    <t>№ существенного факта</t>
  </si>
  <si>
    <t>Дата наступления существенного факта</t>
  </si>
  <si>
    <t xml:space="preserve">Дата публикации 
существенного факта
</t>
  </si>
  <si>
    <t xml:space="preserve">БУХГАЛТЕРСКИЙ БАЛАНС ДЛЯ АКЦИОНЕРНЫХ ОБЩЕСТВ 
(тыс. сум.)
</t>
  </si>
  <si>
    <t>ОТЧЕТ О ФИНАНСОВЫХ РЕЗУЛЬТАТАХ ДЛЯ АКЦИОНЕРНЫХ ОБЩЕСТВ (тыс. сум.)</t>
  </si>
  <si>
    <t>СВЕДЕНИЯ О РЕЗУЛЬТАТАХ АУДИТОРСКОЙ ПРОВЕРКИ</t>
  </si>
  <si>
    <t>Наименование аудиторской организации:</t>
  </si>
  <si>
    <t>Дата выдачи лицензии:</t>
  </si>
  <si>
    <t>Номер лицензии:</t>
  </si>
  <si>
    <t>Вид заключения:</t>
  </si>
  <si>
    <t>Дата выдачи аудиторского заключения:</t>
  </si>
  <si>
    <t>Номер аудиторского заключения:</t>
  </si>
  <si>
    <t>Ф.И.О. аудитора (аудиторов), проводившего проверку:</t>
  </si>
  <si>
    <t>Копия аудиторского заключения:</t>
  </si>
  <si>
    <t>СПИСОК ЗАКЛЮЧЕННЫХ КРУПНЫХ СДЕЛОК В ОТЧЕТНОМ ГОДУ</t>
  </si>
  <si>
    <t>СПИСОК ЗАКЛЮЧЕННЫХ СДЕЛОК С АФФИЛИРОВАННЫМИ ЛИЦАМИ В ОТЧЕТНОМ ГОДУ</t>
  </si>
  <si>
    <t>Дата заключения сделки</t>
  </si>
  <si>
    <t>Ф.И.О. или полное наименование контрагента</t>
  </si>
  <si>
    <t>Предмет сделки</t>
  </si>
  <si>
    <t>Сумма</t>
  </si>
  <si>
    <t>Кем является эмитент по сделке (приобретателем/отчуждателем товаров и услуг)</t>
  </si>
  <si>
    <t>Орган эмитента, принявший решение по сделкам</t>
  </si>
  <si>
    <t>Полные формулировки решений, принятых по сделкам</t>
  </si>
  <si>
    <t xml:space="preserve">СПИСОК АФФИЛИРОВАННЫХ ЛИЦ 
(по состоянию на конец отчетного года)
</t>
  </si>
  <si>
    <t>Ф.И.О. или полное наименование</t>
  </si>
  <si>
    <t>Местонахождение (местожительство) (государство, область, город, район)</t>
  </si>
  <si>
    <t>Основание, по которому они признаются аффилированными лицами</t>
  </si>
  <si>
    <t>Дата (наступления основания (-ий)</t>
  </si>
  <si>
    <t>Изменения в списке аффилированных лиц</t>
  </si>
  <si>
    <t>Решения, принятые высшим органом управления эмитента</t>
  </si>
  <si>
    <t>Изменение в составе наблюдательного совета, ревизионной комиссии или исполнительного органа</t>
  </si>
  <si>
    <t>Начисление доходов по ценным бумагам</t>
  </si>
  <si>
    <t>Заместитель главного бухгалтера</t>
  </si>
  <si>
    <t>Уполномоченное лицо, разместившего информацию на веб-сайте</t>
  </si>
  <si>
    <t xml:space="preserve">Акционерное общество «BIOKIMYO» </t>
  </si>
  <si>
    <t xml:space="preserve">АО «BIOKIMYO» </t>
  </si>
  <si>
    <t>Копия прилагается</t>
  </si>
  <si>
    <t>В отчетном году сделки не заключены</t>
  </si>
  <si>
    <t>Янгийул туман хокимлиги хузуридаги ТСРУ инспекцияси № 2084, 13.06.2013 год</t>
  </si>
  <si>
    <t>Капитал қўгодмалар (0800)
Капитальные вложения (0800)</t>
  </si>
  <si>
    <t xml:space="preserve">Ўтган годнинг шу даврида 
За соответствующий период прошлого года
</t>
  </si>
  <si>
    <t xml:space="preserve">4) юридическое лицо, двадцатью и более процентами в уставном фонде (уставном капитале) которого владеет это общество; </t>
  </si>
  <si>
    <t>ЙИЛЛИК ҲИСОБОТИ</t>
  </si>
  <si>
    <t>Эмитентнинг ўз маблағларининг қарз маблағларига нисбати:</t>
  </si>
  <si>
    <t>У.А.Хайдаров</t>
  </si>
  <si>
    <t xml:space="preserve"> =стр480/(стр770-стр490)</t>
  </si>
  <si>
    <t xml:space="preserve"> =стр480/стр770</t>
  </si>
  <si>
    <t>Ўзбекистон, Тошкент вилояти, Янгийўл тумани, Ойбек кучаси, 53-уй.</t>
  </si>
  <si>
    <t>Issuer's body that approved the report: Common meeting shareholder society</t>
  </si>
  <si>
    <t>NAME OF THE ISSUER</t>
  </si>
  <si>
    <t>Full:</t>
  </si>
  <si>
    <t>Short:</t>
  </si>
  <si>
    <t>Name of exchange ticker:*</t>
  </si>
  <si>
    <t>Contact information</t>
  </si>
  <si>
    <t>Location:</t>
  </si>
  <si>
    <t>Mail address:</t>
  </si>
  <si>
    <t>e-mail address:*</t>
  </si>
  <si>
    <t>Official web site:*</t>
  </si>
  <si>
    <t>Name of the serving bank:</t>
  </si>
  <si>
    <t>Current account number:</t>
  </si>
  <si>
    <t>MFO:</t>
  </si>
  <si>
    <t>BANK DETAILS</t>
  </si>
  <si>
    <t>REGISTRATION AND IDENTIFICATION NUMBERS ASSIGNED:</t>
  </si>
  <si>
    <t>By Registration authority:</t>
  </si>
  <si>
    <t>By the Body of the State Tax Service (TIN):</t>
  </si>
  <si>
    <t>The numbers assigned by the state statistics body:</t>
  </si>
  <si>
    <t>KFS:</t>
  </si>
  <si>
    <t xml:space="preserve">OKPO: </t>
  </si>
  <si>
    <t>OKED:</t>
  </si>
  <si>
    <t>COATO:</t>
  </si>
  <si>
    <t>INDICATORS OF ISSUER'S FINANCIAL-ECONOMIC STATUS **</t>
  </si>
  <si>
    <t>Coefficient of profitability of the authorized capital:</t>
  </si>
  <si>
    <t>Coefficient of coverage of total solvency:</t>
  </si>
  <si>
    <t xml:space="preserve">Absolute liquidity ratio: </t>
  </si>
  <si>
    <t>Coefficient of correlation of own and attracted funds::</t>
  </si>
  <si>
    <t>The ratio of the issuer's own and borrowed funds:</t>
  </si>
  <si>
    <t>On common shares *</t>
  </si>
  <si>
    <t>In soums per share:</t>
  </si>
  <si>
    <t>in(to;at) percent(interest) to(towards) face value of one action(share):</t>
  </si>
  <si>
    <t xml:space="preserve">AVAILABLE DEBT INCOME
ON SECURITIES
ПО ЦЕННЫМ БУМАГАМ
</t>
  </si>
  <si>
    <t xml:space="preserve">According to the results of the reporting period
(In soums):
(в сумах):
</t>
  </si>
  <si>
    <t xml:space="preserve">On the basis of previous periods
(In soums):
(в сумах):
</t>
  </si>
  <si>
    <t>CHANGES IN THE COMPOSITION OF THE SUPERVISORY COUNCIL, AUDITING COMMISSION OR EXECUTIVE BODY</t>
  </si>
  <si>
    <t>Date of changes</t>
  </si>
  <si>
    <t>Date of taking a decision</t>
  </si>
  <si>
    <t xml:space="preserve">Date of entry to duties </t>
  </si>
  <si>
    <t>Full name</t>
  </si>
  <si>
    <t>Position</t>
  </si>
  <si>
    <t>The issuer's body that made the decision</t>
  </si>
  <si>
    <t>Elected (appointed) / withdrawn (dismissed, expired)</t>
  </si>
  <si>
    <t>The issuer's body that took the decision to issue:</t>
  </si>
  <si>
    <t>Type of security:</t>
  </si>
  <si>
    <t>Number of securities:</t>
  </si>
  <si>
    <t>Nominal value of one security</t>
  </si>
  <si>
    <t>Date of state registration of the issue:</t>
  </si>
  <si>
    <t>Number of state registration of the issue:</t>
  </si>
  <si>
    <t>Placement type:</t>
  </si>
  <si>
    <t>Start date of placement:</t>
  </si>
  <si>
    <t>End date of placement:</t>
  </si>
  <si>
    <t>The name of the material fact</t>
  </si>
  <si>
    <t>No. of material fact</t>
  </si>
  <si>
    <t>Date of occurrence of material fact</t>
  </si>
  <si>
    <t xml:space="preserve">Date of publication
Essential fact
существенного факта
</t>
  </si>
  <si>
    <t xml:space="preserve">ACCOUNTING BALANCE SHEET FOR SHAREHOLDERS
(Thousand UZS)
(тыс. сум.)
</t>
  </si>
  <si>
    <t>Name of the indicator</t>
  </si>
  <si>
    <t>At the end of the reporting period</t>
  </si>
  <si>
    <t xml:space="preserve">Code
</t>
  </si>
  <si>
    <t>At the beginning of the reporting period</t>
  </si>
  <si>
    <t>REPORT ON FINANCIAL RESULTS FOR SHAREHOLDERS (thousand sum.)</t>
  </si>
  <si>
    <t xml:space="preserve">Name of the indicator
</t>
  </si>
  <si>
    <t>Code</t>
  </si>
  <si>
    <t>For the reporting period</t>
  </si>
  <si>
    <t>income(profit)</t>
  </si>
  <si>
    <t>expenses(loss)</t>
  </si>
  <si>
    <t>INFORMATION ON THE RESULTS OF AUDIT CHECK</t>
  </si>
  <si>
    <t>Name of the auditing organization</t>
  </si>
  <si>
    <t>Date of license issue:</t>
  </si>
  <si>
    <t>License number:</t>
  </si>
  <si>
    <t>Type of conclusion:</t>
  </si>
  <si>
    <t>Date of issue of the audit report:</t>
  </si>
  <si>
    <t>Number of the audit report:</t>
  </si>
  <si>
    <t>FULL NAME. The auditor (s) that conducted the audit:</t>
  </si>
  <si>
    <t>Copy of the audit report: ****</t>
  </si>
  <si>
    <t>Date of conclusion of the transaction</t>
  </si>
  <si>
    <t>FULL NAME. Or full name of the counterparty</t>
  </si>
  <si>
    <t>Subject of transaction</t>
  </si>
  <si>
    <t>Amount</t>
  </si>
  <si>
    <t>Who is the issuer of the transaction (the purchaser / alienator of goods and services)</t>
  </si>
  <si>
    <t>The issuer's body that made the decision on transactions</t>
  </si>
  <si>
    <t>Complete wording of decisions taken on transactions</t>
  </si>
  <si>
    <t>Name or full name</t>
  </si>
  <si>
    <t>Location (place of residence) (state, province, city, district)</t>
  </si>
  <si>
    <t>The basis on which they are recognized as affiliated parties</t>
  </si>
  <si>
    <t>Date (onset of the ground (s)</t>
  </si>
  <si>
    <t>Alikulov Rustambek Abduqodirovich</t>
  </si>
  <si>
    <t>Memetova Kevsere Asanovna</t>
  </si>
  <si>
    <t>Xusanov Kaxramon Adixamovich</t>
  </si>
  <si>
    <t xml:space="preserve">Ўзбекистон, Тошкент вилояти, Янгийўл тумани, Янгийўл шахар,Гульшан кўчаси, 6-уй </t>
  </si>
  <si>
    <t>Ўзбекистон, Янгийўл туман, Янгийўл шахар, Самарканд кўчаси, 337-А-уй, 14-хонадон</t>
  </si>
  <si>
    <t xml:space="preserve"> =стр390/стр600</t>
  </si>
  <si>
    <t xml:space="preserve"> =стр320/стр600</t>
  </si>
  <si>
    <t>Руководителя исполнительного органа</t>
  </si>
  <si>
    <t>112004, Тошкентская область,город Янгиюль, улица Кимёгар, 1</t>
  </si>
  <si>
    <t>избран</t>
  </si>
  <si>
    <t>Toshkentskaya area,YAngiyuliskiy city, street Kimyogar, 1</t>
  </si>
  <si>
    <t>112004, Toshkentskaya area,YAngiyuliskiy city, street Kimyogar, 1</t>
  </si>
  <si>
    <t>Positive</t>
  </si>
  <si>
    <t>Leader of the executive organ</t>
  </si>
  <si>
    <t>Deputy main accountant</t>
  </si>
  <si>
    <t>Authorised person placed information on веб-put</t>
  </si>
  <si>
    <t>Тошкент вилояти, Янгийул шахар, Кимёгар кучаси, 1</t>
  </si>
  <si>
    <t>112004, Тошкент вилояти, Янгийул шахри, Кимёгар кучаси,1</t>
  </si>
  <si>
    <t>Ижроия органи рахбари</t>
  </si>
  <si>
    <t xml:space="preserve"> www.biokimyo.uz</t>
  </si>
  <si>
    <t xml:space="preserve">Қимматли қоғозлар бўйича даромадларни хисоблаш </t>
  </si>
  <si>
    <t>Кузатув кенгаши таркибидаги ўзгаришлар</t>
  </si>
  <si>
    <t>Sultanov Akbar Anvardjanovich</t>
  </si>
  <si>
    <t>Karataeyva Mukaddas Yuldashevna</t>
  </si>
  <si>
    <t>Ўзбекистон, Тошкент шахар, Шайхонтохур тумани, Тинчлик 2-тор кучаси, 19-уй</t>
  </si>
  <si>
    <t>Ўзбекистон, Тошкент вилояти, Янгийўл шахар,  Самарканд кўчаси, 353-уй, 9-хонадон</t>
  </si>
  <si>
    <t>Тошкентская область,город Янгиюль, улица Кимёгар, 1</t>
  </si>
  <si>
    <t>Сайланган</t>
  </si>
  <si>
    <t>Внеочередное общее собрание акционеров</t>
  </si>
  <si>
    <t>Изменение в составе наблюдательного совета</t>
  </si>
  <si>
    <t>Изменение в составе исполнительного органа</t>
  </si>
  <si>
    <t>Изменение в составе ревизионной комиссии</t>
  </si>
  <si>
    <t xml:space="preserve">ANNUAL REPORT
ОВОЙ ОТЧЕТ
эмитента по итогам _____ а 
</t>
  </si>
  <si>
    <t xml:space="preserve">Янгийул туман хокимлиги хузуридаги ТСРУ инспекцияси № 2084, 13.06.2013 </t>
  </si>
  <si>
    <t xml:space="preserve">VOLUME OF ACCRUED INCOME FROM SECURITIES
IN THE REPORTING 
В ОТЧЕТНОМ У
</t>
  </si>
  <si>
    <t>BASIC INFORMATION ON ADDITIONALLY ISSUED SECURITIES IN THE REPORTING  ***</t>
  </si>
  <si>
    <t xml:space="preserve">SIGNIFICANT FACTS IN THE ISSUER'S ACTIVITIES
FOR THE REPORTING 
</t>
  </si>
  <si>
    <t>Капитал қўмалар (0800)
Капитальные вложения (0800)</t>
  </si>
  <si>
    <t xml:space="preserve">For the corresponding period of the previous 
</t>
  </si>
  <si>
    <t xml:space="preserve">LIST OF PROJECTED LARGE TRANSACTIONS IN THE REPORTING </t>
  </si>
  <si>
    <t>In accounting  of the deal are not comprised</t>
  </si>
  <si>
    <t xml:space="preserve">LIST OF PREDICTED TRANSACTIONS WITH AFFILIATED PERSONS IN THE REPORTING </t>
  </si>
  <si>
    <t xml:space="preserve">LIST OF AFFILIATED PERSONS
(As of the end of the reporting )
</t>
  </si>
  <si>
    <t>Decisions taken supreme authorities of the emitter</t>
  </si>
  <si>
    <t>Changes in the list of affiliates</t>
  </si>
  <si>
    <t>Изменение прав на ценные бумаги</t>
  </si>
  <si>
    <t>Adding incom on securities</t>
  </si>
  <si>
    <t>Change to composition of the observant advice</t>
  </si>
  <si>
    <t>Change to composition of the revisory commission</t>
  </si>
  <si>
    <t>Copy is enclosed</t>
  </si>
  <si>
    <t xml:space="preserve">Join-stock company  BIOKIMYO </t>
  </si>
  <si>
    <t xml:space="preserve">JSC BIOKIMYO </t>
  </si>
  <si>
    <t>Акциядорларнинг навбатдан ташқари  умумий йиғилиш</t>
  </si>
  <si>
    <t>ваколати муддатидан илгари тугатилган</t>
  </si>
  <si>
    <t>Qahhorov Azizjon Axror o'g'li</t>
  </si>
  <si>
    <t>Mamatov Shavkat Quvonovich</t>
  </si>
  <si>
    <t>Ўзбекистон Республикаси Вазирлар Махкамаси Хусусийлаштирилган корхоналарга кўмаклашиш ва рақобат муҳитини ривожлантириш масалалари шўъбаси мудири</t>
  </si>
  <si>
    <t>Axunov Rashid Ravilovich</t>
  </si>
  <si>
    <t>Қимматли қоғозлар қўшимча чиқарилмаган</t>
  </si>
  <si>
    <t>“FTF-LEA-Audit” МЧЖ аудиторлик ташкилоти</t>
  </si>
  <si>
    <t xml:space="preserve"> 18.02.2008</t>
  </si>
  <si>
    <t>№00202</t>
  </si>
  <si>
    <t>Е.Мышова</t>
  </si>
  <si>
    <t>O'zbekiston Respublikasi Davlat aktivlarini boshqarish agentligi</t>
  </si>
  <si>
    <t>100000, Тошкент шахар, Амир Темур кучаси, 6-уй</t>
  </si>
  <si>
    <t>12.03.2019 йил</t>
  </si>
  <si>
    <t>"O'zbekiston Respublikasi Davlat aktivlarini boshqarish agentligi"га устав капиталидаги давлат акция пакетлари йигирма фоиздан ва ундан ортиқ фоизи берилган хўжалик жамиятлари</t>
  </si>
  <si>
    <t>Ximmatov Abdisamat Xalilovich</t>
  </si>
  <si>
    <t>Ўзбекистон, Тошкент шахар, Чилонзор тумани, квартал 5, 49-уй, 15-хонадон</t>
  </si>
  <si>
    <t xml:space="preserve">Ўзбекистон, Тошкент шахар, Шайхонтохур тумани, Қоратош кўчаси, 51-А уй, 6-хонадон </t>
  </si>
  <si>
    <t>Xurramov Odil Azamatovich</t>
  </si>
  <si>
    <t>Ummatov Bekzod Xamzayevich</t>
  </si>
  <si>
    <t>Ўзбекистон, Тошкент шахар, Юнусобод тумани, 13-мавзе, 60-уй, 32-хонадон</t>
  </si>
  <si>
    <t xml:space="preserve">Ўзбекистон, Тошкент шахар, Мирзо-Улугбек тумани, BUZ, 23-уй, 21-хонадон </t>
  </si>
  <si>
    <t>Mansurov Ashur Ravshanovich</t>
  </si>
  <si>
    <t>"BIOKIMYO" AKSIYADORLIK JAMIYATI</t>
  </si>
  <si>
    <t>Получение лицензии на осуществление отдельных видов деятельности</t>
  </si>
  <si>
    <t>Разовые сделки эмитента, размер которых либо стоимость имущества по которым составляет более 10 процентов от активов эмитента</t>
  </si>
  <si>
    <t>Тафтиш комиссиясининг таркибидаги ўзгаришлар</t>
  </si>
  <si>
    <t>Акциядорларнинг навбатдан ташқари умумий йиғилишини чақириш</t>
  </si>
  <si>
    <t>Акциядорларнинг умумий йиғилишини чақириш</t>
  </si>
  <si>
    <t>Дополнительного выпуска ценных бумаг  не было</t>
  </si>
  <si>
    <t>“FTF-LEA-Audit” МЧЖ аудиторская организация</t>
  </si>
  <si>
    <t xml:space="preserve"> 12.03.2019</t>
  </si>
  <si>
    <t xml:space="preserve"> 12.03.2020</t>
  </si>
  <si>
    <t xml:space="preserve"> 27.06.2019</t>
  </si>
  <si>
    <t xml:space="preserve"> 27.09.2019</t>
  </si>
  <si>
    <t>Созыв внеочередного общего собрания акционеров</t>
  </si>
  <si>
    <t>Созыв общего собрания акционеров</t>
  </si>
  <si>
    <t>Начальник отдела продовольственной и перерабатывающей промышленности</t>
  </si>
  <si>
    <t xml:space="preserve">Заведующий Сектором по вопросам содействия приватизированным предприятиям и развития конкурентной среды </t>
  </si>
  <si>
    <t xml:space="preserve">Convening an Extraordinary General Meeting of Shareholders
</t>
  </si>
  <si>
    <t>Business entities, state shareholding (shares) in authorized capitals transferred to the State Assets Management Agency</t>
  </si>
  <si>
    <t>1) a legal entity that owns twenty percent or more of the shares in that company;</t>
  </si>
  <si>
    <t>6) a legal entity, twenty or more percent in the authorized capital (authorized capital) of which is owned by the same person as the person who owns twenty or more percent in the authorized capital (authorized capital) of this company</t>
  </si>
  <si>
    <t>3) a member of the supervisory board, a person exercising the powers of the director or member of the management of this company;</t>
  </si>
  <si>
    <t>“FTF-LEA-Audit” МЧЖ</t>
  </si>
  <si>
    <t>досрочное прекращение полномочий</t>
  </si>
  <si>
    <t>Head of Department</t>
  </si>
  <si>
    <t>Extraordinary General Meeting of Shareholders</t>
  </si>
  <si>
    <t>early termination of office</t>
  </si>
  <si>
    <t>elected</t>
  </si>
  <si>
    <t>on  JSC "BIOKIMYO" the results of 2019</t>
  </si>
  <si>
    <t xml:space="preserve"> -</t>
  </si>
  <si>
    <t xml:space="preserve"> = чис.приб./УФ</t>
  </si>
  <si>
    <t>АТБ  Ипак йули банк Янгийул филиали</t>
  </si>
  <si>
    <t xml:space="preserve">х/р 20210000500129657001 </t>
  </si>
  <si>
    <t>МФО 01081</t>
  </si>
  <si>
    <t>info@biokimyo.uz, biokimyo@mail.ru</t>
  </si>
  <si>
    <t>Date of report approval: - 26 June 2020</t>
  </si>
  <si>
    <t>00478983</t>
  </si>
  <si>
    <t>(имзо)</t>
  </si>
  <si>
    <t>(подпись)</t>
  </si>
  <si>
    <t>(signature)</t>
  </si>
  <si>
    <t>U.A.Xaydarov</t>
  </si>
  <si>
    <t>K.A.Memetova</t>
  </si>
  <si>
    <t>M.Yu.Karataeyva</t>
  </si>
  <si>
    <t>«BIOKIMYO» АЖ нинг 2020  йил якунлари буйича</t>
  </si>
  <si>
    <t>Хисоботни тасдиқлаш санаси -      25  июнь 2021 йил</t>
  </si>
  <si>
    <t>26.06.2020 йил</t>
  </si>
  <si>
    <t>Акциядорларнинг  умумий йиғилиш</t>
  </si>
  <si>
    <t>Ўзбекистон Республикаси Давлат активларини бошқариш Агентлиги</t>
  </si>
  <si>
    <t xml:space="preserve">«BIOKIMYO» АЖ касаба уюшмаси </t>
  </si>
  <si>
    <t>17.07.2020 йил</t>
  </si>
  <si>
    <t>"BIOKIMYO" АЖ маркетинг ва сотиш бўлми бошлиғи</t>
  </si>
  <si>
    <t>Nabiyev To'lqin Nabiyevich</t>
  </si>
  <si>
    <t>Tugizbayev A'zam Abduraimovich</t>
  </si>
  <si>
    <t>Elmirzayev Samariddin Eshquvatovich</t>
  </si>
  <si>
    <t>Давлат активларини бошқариш агентлиги директор ўринбосари в.б.</t>
  </si>
  <si>
    <t>Монополияга қарши курашиш қўмитаси раиси ўринбосари</t>
  </si>
  <si>
    <t>ООО "Obodkonkor" директори</t>
  </si>
  <si>
    <t>Давлат активлари бошқариш агентлиги бош мутахассисиБўлим бошлиғи</t>
  </si>
  <si>
    <t xml:space="preserve">Тошкент Молия институти корпоратив молия ва қимматли қоғозлар кафедраси мудири, Иқтисодиёт фанлари доктори, профессор (мустақил аъзо)  </t>
  </si>
  <si>
    <t xml:space="preserve">Qarayev Feruz Faxriddinovich </t>
  </si>
  <si>
    <t>Ўзбекистон Республикаси Давлат активларини бошқариш агентлигиМолиявий активларни бошқариш Департаменти бошлиғи ўринбосари</t>
  </si>
  <si>
    <t>Ўзбекистон Республикаси Давлат активларини бошқариш агентлигиБошқарма бошлиғи</t>
  </si>
  <si>
    <t>Ўзбекистон Республикаси Давлат активларини бошқариш агентлигиЕтакчи мутахассис</t>
  </si>
  <si>
    <t>Давлат активларини бошқариш агентлиги бош юристконсульти Бош юристконсульти</t>
  </si>
  <si>
    <t>Акциядорларнинг  навбатдан ташқари умумий йиғилиш</t>
  </si>
  <si>
    <t>"BIOKIMYO" АЖ инвестиция ва инновация бўйича директор</t>
  </si>
  <si>
    <t>Ижроия органи таркибидаги ўзгаришлар</t>
  </si>
  <si>
    <t>19</t>
  </si>
  <si>
    <t xml:space="preserve"> 10.03.2021</t>
  </si>
  <si>
    <t>№ 20-111</t>
  </si>
  <si>
    <t>«Samiullah Khalilzad Trade Co.Ltd»</t>
  </si>
  <si>
    <t>спирта этилового ректификованного 36 000 дал</t>
  </si>
  <si>
    <t>бегоналаштирувчи</t>
  </si>
  <si>
    <t xml:space="preserve">Ўзбекистон, Тошкент шахар, Мирзо-Улугбек тумани, Корасу -1, 22-уй, 6-хонадон </t>
  </si>
  <si>
    <t xml:space="preserve">Ўзбекистон, Тошкент шахар, Бектемир тумани, Сувсоз, 37-уй, 69-хонадон </t>
  </si>
  <si>
    <t xml:space="preserve">Ўзбекистон, Тошкент вилояти Тойтепа шахри, Шифокор кўчаси </t>
  </si>
  <si>
    <t>Ўзбекистон, Тошкент шахар, Кизилтепа тумани, Арабон кучаси, 67-уй</t>
  </si>
  <si>
    <t xml:space="preserve">Ўзбекистон, Тошкент шахар, Юнусобод тумани, 14-Мавзу, 26-уй, 31-хонадон </t>
  </si>
  <si>
    <t>Ўзбекистон, Тошкент шахар, Бектемир туманиСувсоз 37/69</t>
  </si>
  <si>
    <t xml:space="preserve">Ўзбекистон, Тошкент вилояти, Нуравшон шахар, Шифокор кучаси </t>
  </si>
  <si>
    <t>АО «BIOKIMYO» по итогам 2020 года</t>
  </si>
  <si>
    <t>Дата утверждения отчета: -    25 июня 2020 года</t>
  </si>
  <si>
    <t>Годовое общее собрание акционеров</t>
  </si>
  <si>
    <t>истечение срока полномочий</t>
  </si>
  <si>
    <t>ваколатларининг муддати тугагани</t>
  </si>
  <si>
    <t>Председатель просоюзного комитета</t>
  </si>
  <si>
    <t>Агентства по управлению государственными активами Республики Узбекистан заместитель директора</t>
  </si>
  <si>
    <t>Агентства по управлению государственными активами Республики Узбекистан главный юристконсульт</t>
  </si>
  <si>
    <t>Антимонопольного комитета Республики Узбекистан Заместитель председателя правления</t>
  </si>
  <si>
    <t>Директор ООО "Obodkonkor"</t>
  </si>
  <si>
    <t>Агентства по управлению государственными активами Республики Узбекистан главный специалист</t>
  </si>
  <si>
    <t>Ташкентский финансовый институт, заведующий кафедрой "Корпоративные финансы и ценные бумаги" д.э.н., профессор</t>
  </si>
  <si>
    <t>заместитель начальника депортамента Агентства по управлению государственными активами Республики Узбекистан</t>
  </si>
  <si>
    <t>начальник управления Агентства по управлению государственными активами Республики Узбекистан</t>
  </si>
  <si>
    <t>ведущий специалист Агентства по управлению государственными активами Республики Узбекистан</t>
  </si>
  <si>
    <t>Директор по инвестициям и инновациям АО "BIOKIMYO"</t>
  </si>
  <si>
    <t>Экология кумитаси булим бошлиги</t>
  </si>
  <si>
    <t>Начальник управления комитета Экологиии</t>
  </si>
  <si>
    <t>отчуждатель</t>
  </si>
  <si>
    <t>3) член наблюдательного совета, лицо, осуществляющее полномочия директора либо члена правления этого общества;</t>
  </si>
  <si>
    <t>alienator of goods and services</t>
  </si>
  <si>
    <t>Alcohol ethyl rectified 36 000 dekalitr</t>
  </si>
  <si>
    <t>22</t>
  </si>
  <si>
    <t>State asset management agencies of the Republic of Uzbekistan</t>
  </si>
  <si>
    <t xml:space="preserve">Agency of State Assets Management of the Republic of Uzbekistan </t>
  </si>
  <si>
    <t>Trade Union Committee</t>
  </si>
  <si>
    <t>State asset management agencies of the Republic of Uzbekistan Acting Head of Legal Department</t>
  </si>
  <si>
    <t>Agency of State Assets Management of the Republic of Uzbekistan Head of Department</t>
  </si>
  <si>
    <t>Trade Union Committee Chairman of the Committee</t>
  </si>
  <si>
    <t>JSC "BIOKIMYO" Head of Marketing</t>
  </si>
  <si>
    <t>Agency for State Assets Management of the Republic of Uzbekistan Deputy Director</t>
  </si>
  <si>
    <t xml:space="preserve">Temporarily unemployed
</t>
  </si>
  <si>
    <t xml:space="preserve">Agency for State Assets Management of the Republic of Uzbekistan Chief Lawyer
</t>
  </si>
  <si>
    <t>Antimonopoly Committee of the Republic of Uzbekistan Deputy Chairman of the Board</t>
  </si>
  <si>
    <t>Director of Obodkonkor LLC</t>
  </si>
  <si>
    <t>Agency for State Assets Management of the Republic of Uzbekistan Chief Specialist</t>
  </si>
  <si>
    <t>Tashkent Financial Institute, Head of the Department of Corporate Finance and Securities, Doctor of Economics, Professor</t>
  </si>
  <si>
    <t>Deputy Head of Department of the State Assets Management Agency of the Republic of Uzbekistan</t>
  </si>
  <si>
    <t>Head of Department of the State Assets Management Agency of the Republic of Uzbekistan</t>
  </si>
  <si>
    <t>leading specialist of the State Assets Management Agency of the Republic of Uzbekistan</t>
  </si>
  <si>
    <t>Director of Investment and Innovation of JSC "BIOKIMYO"</t>
  </si>
  <si>
    <t xml:space="preserve">There was no additional issue of securities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</si>
</sst>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 #,##0.00_р_._-;\-* #,##0.00_р_._-;_-* &quot;-&quot;??_р_._-;_-@_-"/>
    <numFmt numFmtId="165" formatCode="0.0%"/>
  </numFmts>
  <fonts count="27">
    <font>
      <sz val="11"/>
      <color theme="1"/>
      <name val="Calibri"/>
      <family val="2"/>
      <charset val="204"/>
      <scheme val="minor"/>
    </font>
    <font>
      <sz val="11"/>
      <color theme="1"/>
      <name val="Times New Roman"/>
      <family val="1"/>
      <charset val="204"/>
    </font>
    <font>
      <b/>
      <sz val="11"/>
      <color theme="1"/>
      <name val="Times New Roman"/>
      <family val="1"/>
      <charset val="204"/>
    </font>
    <font>
      <i/>
      <sz val="11"/>
      <color theme="1"/>
      <name val="Times New Roman"/>
      <family val="1"/>
      <charset val="204"/>
    </font>
    <font>
      <sz val="9"/>
      <color theme="1"/>
      <name val="Times New Roman"/>
      <family val="1"/>
      <charset val="204"/>
    </font>
    <font>
      <sz val="12"/>
      <color theme="1"/>
      <name val="Times New Roman"/>
      <family val="1"/>
      <charset val="204"/>
    </font>
    <font>
      <b/>
      <sz val="12"/>
      <color theme="1"/>
      <name val="Times New Roman"/>
      <family val="1"/>
      <charset val="204"/>
    </font>
    <font>
      <sz val="8"/>
      <color theme="1"/>
      <name val="Times New Roman"/>
      <family val="1"/>
      <charset val="204"/>
    </font>
    <font>
      <sz val="8"/>
      <name val="Times New Roman"/>
      <family val="1"/>
      <charset val="204"/>
    </font>
    <font>
      <sz val="14"/>
      <color theme="1"/>
      <name val="Times New Roman"/>
      <family val="1"/>
      <charset val="204"/>
    </font>
    <font>
      <b/>
      <sz val="8"/>
      <name val="Times New Roman"/>
      <family val="1"/>
      <charset val="204"/>
    </font>
    <font>
      <b/>
      <sz val="14"/>
      <name val="Times New Roman"/>
      <family val="1"/>
      <charset val="204"/>
    </font>
    <font>
      <b/>
      <sz val="14"/>
      <color theme="1"/>
      <name val="Times New Roman"/>
      <family val="1"/>
      <charset val="204"/>
    </font>
    <font>
      <b/>
      <sz val="10"/>
      <color theme="1"/>
      <name val="Times New Roman"/>
      <family val="1"/>
      <charset val="204"/>
    </font>
    <font>
      <b/>
      <sz val="10"/>
      <name val="Times New Roman"/>
      <family val="1"/>
      <charset val="204"/>
    </font>
    <font>
      <sz val="10"/>
      <color theme="1"/>
      <name val="Times New Roman"/>
      <family val="1"/>
      <charset val="204"/>
    </font>
    <font>
      <sz val="11"/>
      <name val="Times New Roman"/>
      <family val="1"/>
      <charset val="204"/>
    </font>
    <font>
      <sz val="10"/>
      <name val="Arial Cyr"/>
      <charset val="204"/>
    </font>
    <font>
      <sz val="10"/>
      <name val="Times New Roman"/>
      <family val="1"/>
      <charset val="204"/>
    </font>
    <font>
      <b/>
      <sz val="9"/>
      <color theme="1"/>
      <name val="Times New Roman"/>
      <family val="1"/>
      <charset val="204"/>
    </font>
    <font>
      <sz val="11"/>
      <color theme="1"/>
      <name val="Calibri"/>
      <family val="2"/>
      <charset val="204"/>
      <scheme val="minor"/>
    </font>
    <font>
      <u/>
      <sz val="11"/>
      <color theme="10"/>
      <name val="Calibri"/>
      <family val="2"/>
      <charset val="204"/>
    </font>
    <font>
      <sz val="12"/>
      <name val="Times New Roman"/>
      <family val="1"/>
      <charset val="204"/>
    </font>
    <font>
      <sz val="11"/>
      <color rgb="FF333333"/>
      <name val="OpenSansRegular"/>
    </font>
    <font>
      <sz val="14"/>
      <name val="Times New Roman"/>
      <family val="1"/>
      <charset val="204"/>
    </font>
    <font>
      <b/>
      <i/>
      <sz val="11"/>
      <color rgb="FF0000FF"/>
      <name val="Times New Roman"/>
      <family val="1"/>
      <charset val="204"/>
    </font>
    <font>
      <b/>
      <sz val="11"/>
      <color rgb="FF0000FF"/>
      <name val="Times New Roman"/>
      <family val="1"/>
      <charset val="204"/>
    </font>
  </fonts>
  <fills count="6">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FFFF"/>
        <bgColor indexed="64"/>
      </patternFill>
    </fill>
    <fill>
      <patternFill patternType="solid">
        <fgColor indexed="9"/>
        <bgColor indexed="64"/>
      </patternFill>
    </fill>
  </fills>
  <borders count="9">
    <border>
      <left/>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bottom/>
      <diagonal/>
    </border>
    <border>
      <left/>
      <right/>
      <top/>
      <bottom style="medium">
        <color rgb="FF5A7AA0"/>
      </bottom>
      <diagonal/>
    </border>
  </borders>
  <cellStyleXfs count="5">
    <xf numFmtId="0" fontId="0" fillId="0" borderId="0"/>
    <xf numFmtId="0" fontId="17" fillId="0" borderId="0"/>
    <xf numFmtId="0" fontId="21" fillId="0" borderId="0" applyNumberFormat="0" applyFill="0" applyBorder="0" applyAlignment="0" applyProtection="0">
      <alignment vertical="top"/>
      <protection locked="0"/>
    </xf>
    <xf numFmtId="164" fontId="20" fillId="0" borderId="0" applyFont="0" applyFill="0" applyBorder="0" applyAlignment="0" applyProtection="0"/>
    <xf numFmtId="9" fontId="20" fillId="0" borderId="0" applyFont="0" applyFill="0" applyBorder="0" applyAlignment="0" applyProtection="0"/>
  </cellStyleXfs>
  <cellXfs count="215">
    <xf numFmtId="0" fontId="0" fillId="0" borderId="0" xfId="0"/>
    <xf numFmtId="0" fontId="1" fillId="0" borderId="0" xfId="0" applyFont="1"/>
    <xf numFmtId="0" fontId="1" fillId="2" borderId="0" xfId="0" applyFont="1" applyFill="1"/>
    <xf numFmtId="0" fontId="2" fillId="2" borderId="0" xfId="0" applyFont="1" applyFill="1"/>
    <xf numFmtId="0" fontId="1" fillId="2" borderId="0" xfId="0" applyFont="1" applyFill="1" applyBorder="1" applyAlignment="1">
      <alignment horizontal="center" vertical="center" wrapText="1"/>
    </xf>
    <xf numFmtId="9" fontId="1" fillId="2" borderId="0" xfId="0" applyNumberFormat="1" applyFont="1" applyFill="1" applyBorder="1" applyAlignment="1">
      <alignment horizontal="center" vertical="center" wrapText="1"/>
    </xf>
    <xf numFmtId="0" fontId="1" fillId="2" borderId="0" xfId="0" applyFont="1" applyFill="1" applyBorder="1" applyAlignment="1">
      <alignment horizontal="center" vertical="top" wrapText="1"/>
    </xf>
    <xf numFmtId="0" fontId="1" fillId="0" borderId="0" xfId="0" applyFont="1" applyAlignment="1">
      <alignment wrapText="1"/>
    </xf>
    <xf numFmtId="0" fontId="13" fillId="0" borderId="0" xfId="0" applyFont="1" applyAlignment="1">
      <alignment horizontal="center" vertical="center" wrapText="1"/>
    </xf>
    <xf numFmtId="0" fontId="1" fillId="3" borderId="0" xfId="0" applyFont="1" applyFill="1"/>
    <xf numFmtId="0" fontId="1" fillId="2" borderId="0" xfId="0" applyFont="1" applyFill="1" applyAlignment="1">
      <alignment horizontal="center" vertical="center"/>
    </xf>
    <xf numFmtId="0" fontId="2" fillId="2" borderId="0" xfId="0" applyFont="1" applyFill="1" applyAlignment="1">
      <alignment horizontal="center" vertical="center"/>
    </xf>
    <xf numFmtId="0" fontId="6" fillId="2" borderId="0" xfId="0" applyFont="1" applyFill="1" applyAlignment="1"/>
    <xf numFmtId="1" fontId="1" fillId="2" borderId="0" xfId="0" applyNumberFormat="1" applyFont="1" applyFill="1" applyBorder="1" applyAlignment="1">
      <alignment horizontal="left" vertical="center" wrapText="1" indent="1"/>
    </xf>
    <xf numFmtId="0" fontId="1" fillId="2" borderId="0" xfId="0" applyFont="1" applyFill="1" applyAlignment="1">
      <alignment horizontal="left"/>
    </xf>
    <xf numFmtId="0" fontId="1" fillId="0" borderId="0" xfId="0" applyFont="1" applyAlignment="1">
      <alignment horizontal="left"/>
    </xf>
    <xf numFmtId="0" fontId="2" fillId="2" borderId="0" xfId="0" applyFont="1" applyFill="1" applyAlignment="1">
      <alignment horizontal="left" vertical="center"/>
    </xf>
    <xf numFmtId="0" fontId="2" fillId="2" borderId="0" xfId="0" applyFont="1" applyFill="1" applyAlignment="1">
      <alignment horizontal="right"/>
    </xf>
    <xf numFmtId="0" fontId="1" fillId="2" borderId="0" xfId="0" applyFont="1" applyFill="1" applyAlignment="1">
      <alignment vertical="center"/>
    </xf>
    <xf numFmtId="0" fontId="1" fillId="2" borderId="0" xfId="0" applyFont="1" applyFill="1" applyAlignment="1">
      <alignment horizontal="left" vertical="center"/>
    </xf>
    <xf numFmtId="0" fontId="1" fillId="0" borderId="0" xfId="0" applyFont="1" applyAlignment="1">
      <alignment horizontal="left" vertical="center"/>
    </xf>
    <xf numFmtId="0" fontId="2" fillId="2" borderId="0" xfId="0" applyFont="1" applyFill="1" applyAlignment="1">
      <alignment horizontal="left"/>
    </xf>
    <xf numFmtId="0" fontId="15" fillId="2" borderId="0" xfId="0" applyFont="1" applyFill="1"/>
    <xf numFmtId="0" fontId="15" fillId="2" borderId="0" xfId="0" applyFont="1" applyFill="1" applyBorder="1" applyAlignment="1">
      <alignment horizontal="center" vertical="center" wrapText="1"/>
    </xf>
    <xf numFmtId="0" fontId="15" fillId="0" borderId="0" xfId="0" applyFont="1"/>
    <xf numFmtId="0" fontId="1" fillId="0" borderId="0" xfId="0" applyFont="1" applyAlignment="1">
      <alignment horizontal="center" vertical="center"/>
    </xf>
    <xf numFmtId="0" fontId="1" fillId="2" borderId="1" xfId="0" applyFont="1" applyFill="1" applyBorder="1" applyAlignment="1">
      <alignment horizontal="center" vertical="center" wrapText="1"/>
    </xf>
    <xf numFmtId="1" fontId="1" fillId="2" borderId="0" xfId="0" applyNumberFormat="1" applyFont="1" applyFill="1" applyBorder="1" applyAlignment="1">
      <alignment horizontal="center" vertical="center" wrapText="1"/>
    </xf>
    <xf numFmtId="0" fontId="1" fillId="2" borderId="1" xfId="0" applyFont="1" applyFill="1" applyBorder="1" applyAlignment="1">
      <alignment horizontal="center" vertical="top" wrapText="1"/>
    </xf>
    <xf numFmtId="0" fontId="13" fillId="2" borderId="1" xfId="0" applyFont="1" applyFill="1" applyBorder="1" applyAlignment="1">
      <alignment horizontal="center" vertical="center" wrapText="1"/>
    </xf>
    <xf numFmtId="14" fontId="1" fillId="2" borderId="1" xfId="0" applyNumberFormat="1" applyFont="1" applyFill="1" applyBorder="1" applyAlignment="1">
      <alignment horizontal="center" vertical="center" wrapText="1"/>
    </xf>
    <xf numFmtId="0" fontId="15" fillId="2"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2" borderId="1" xfId="0" applyFont="1" applyFill="1" applyBorder="1" applyAlignment="1">
      <alignment horizontal="center" vertical="center" wrapText="1"/>
    </xf>
    <xf numFmtId="49" fontId="9" fillId="2" borderId="1" xfId="0" applyNumberFormat="1" applyFont="1" applyFill="1" applyBorder="1" applyAlignment="1">
      <alignment horizontal="center" vertical="center"/>
    </xf>
    <xf numFmtId="3" fontId="9" fillId="2" borderId="1" xfId="0" applyNumberFormat="1" applyFont="1" applyFill="1" applyBorder="1" applyAlignment="1">
      <alignment vertical="center"/>
    </xf>
    <xf numFmtId="3" fontId="15" fillId="2" borderId="1" xfId="0" applyNumberFormat="1" applyFont="1" applyFill="1" applyBorder="1" applyAlignment="1">
      <alignment vertical="center"/>
    </xf>
    <xf numFmtId="0" fontId="8" fillId="2" borderId="1" xfId="0" applyFont="1" applyFill="1" applyBorder="1" applyAlignment="1">
      <alignment horizontal="center" vertical="top" wrapText="1"/>
    </xf>
    <xf numFmtId="0" fontId="18" fillId="2" borderId="1" xfId="0" applyFont="1" applyFill="1" applyBorder="1" applyAlignment="1">
      <alignment horizontal="center" vertical="top" wrapText="1"/>
    </xf>
    <xf numFmtId="0" fontId="1" fillId="2" borderId="1" xfId="0" applyFont="1" applyFill="1" applyBorder="1" applyAlignment="1">
      <alignment horizontal="center" vertical="center"/>
    </xf>
    <xf numFmtId="3" fontId="1" fillId="2" borderId="1" xfId="0" applyNumberFormat="1" applyFont="1" applyFill="1" applyBorder="1" applyAlignment="1">
      <alignment horizontal="center" vertical="center"/>
    </xf>
    <xf numFmtId="0" fontId="2" fillId="2" borderId="1" xfId="0" applyFont="1" applyFill="1" applyBorder="1" applyAlignment="1">
      <alignment horizontal="center" vertical="center" wrapText="1"/>
    </xf>
    <xf numFmtId="3" fontId="1" fillId="2" borderId="1" xfId="0" applyNumberFormat="1" applyFont="1" applyFill="1" applyBorder="1" applyAlignment="1">
      <alignment horizontal="center" vertical="center" wrapText="1"/>
    </xf>
    <xf numFmtId="0" fontId="1" fillId="2" borderId="1" xfId="0" applyFont="1" applyFill="1" applyBorder="1" applyAlignment="1">
      <alignment horizontal="left" vertical="top" wrapText="1"/>
    </xf>
    <xf numFmtId="0" fontId="15" fillId="2" borderId="1" xfId="0" applyFont="1" applyFill="1" applyBorder="1" applyAlignment="1">
      <alignment horizontal="left" vertical="top" wrapText="1"/>
    </xf>
    <xf numFmtId="49" fontId="1" fillId="0" borderId="1" xfId="0" applyNumberFormat="1" applyFont="1" applyFill="1" applyBorder="1" applyAlignment="1">
      <alignment horizontal="center" vertical="center" wrapText="1"/>
    </xf>
    <xf numFmtId="14" fontId="1" fillId="0" borderId="1" xfId="0" applyNumberFormat="1" applyFont="1" applyFill="1" applyBorder="1" applyAlignment="1">
      <alignment horizontal="center" vertical="center" wrapText="1"/>
    </xf>
    <xf numFmtId="14" fontId="15" fillId="0" borderId="1"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1" fillId="2" borderId="1" xfId="0" applyFont="1" applyFill="1" applyBorder="1" applyAlignment="1">
      <alignment horizontal="left" vertical="top" wrapText="1"/>
    </xf>
    <xf numFmtId="0" fontId="13" fillId="2"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5" fillId="2" borderId="1" xfId="0" applyFont="1" applyFill="1" applyBorder="1" applyAlignment="1">
      <alignment vertical="center" wrapText="1"/>
    </xf>
    <xf numFmtId="3" fontId="9" fillId="2" borderId="1" xfId="0" applyNumberFormat="1" applyFont="1" applyFill="1" applyBorder="1" applyAlignment="1">
      <alignment horizontal="center" vertical="center"/>
    </xf>
    <xf numFmtId="0" fontId="19" fillId="0" borderId="1" xfId="0" applyFont="1" applyBorder="1" applyAlignment="1">
      <alignment horizontal="center" vertical="center" wrapText="1"/>
    </xf>
    <xf numFmtId="0" fontId="4" fillId="4" borderId="1" xfId="0" applyFont="1" applyFill="1" applyBorder="1" applyAlignment="1">
      <alignment horizontal="center" wrapText="1"/>
    </xf>
    <xf numFmtId="0" fontId="7" fillId="4" borderId="1"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15" fillId="2" borderId="4" xfId="0" applyFont="1" applyFill="1" applyBorder="1" applyAlignment="1">
      <alignment vertical="top" wrapText="1"/>
    </xf>
    <xf numFmtId="0" fontId="15" fillId="2" borderId="7" xfId="0" applyFont="1" applyFill="1" applyBorder="1" applyAlignment="1">
      <alignment vertical="top" wrapText="1"/>
    </xf>
    <xf numFmtId="0" fontId="1" fillId="2"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165" fontId="15" fillId="2" borderId="1" xfId="0" applyNumberFormat="1" applyFont="1" applyFill="1" applyBorder="1" applyAlignment="1">
      <alignment horizontal="center" vertical="center" wrapText="1"/>
    </xf>
    <xf numFmtId="1" fontId="4" fillId="2" borderId="1" xfId="0" applyNumberFormat="1" applyFont="1" applyFill="1" applyBorder="1" applyAlignment="1">
      <alignment horizontal="center" vertical="center" wrapText="1"/>
    </xf>
    <xf numFmtId="165" fontId="4" fillId="2" borderId="1" xfId="0" applyNumberFormat="1" applyFont="1" applyFill="1" applyBorder="1" applyAlignment="1">
      <alignment horizontal="center" vertical="center" wrapText="1"/>
    </xf>
    <xf numFmtId="0" fontId="1" fillId="2"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5" fillId="2"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21" fillId="0" borderId="8" xfId="2" applyBorder="1" applyAlignment="1" applyProtection="1">
      <alignment horizontal="left" wrapText="1" indent="1"/>
    </xf>
    <xf numFmtId="0" fontId="23" fillId="0" borderId="0" xfId="0" applyFont="1" applyAlignment="1">
      <alignment horizontal="left" wrapText="1" indent="1"/>
    </xf>
    <xf numFmtId="22" fontId="23" fillId="0" borderId="8" xfId="0" applyNumberFormat="1" applyFont="1" applyBorder="1" applyAlignment="1">
      <alignment horizontal="left" wrapText="1" indent="1"/>
    </xf>
    <xf numFmtId="3" fontId="9" fillId="2" borderId="1" xfId="0" applyNumberFormat="1" applyFont="1" applyFill="1" applyBorder="1" applyAlignment="1">
      <alignment horizontal="right" vertical="center" indent="1"/>
    </xf>
    <xf numFmtId="3" fontId="24" fillId="2" borderId="1" xfId="0" applyNumberFormat="1" applyFont="1" applyFill="1" applyBorder="1" applyAlignment="1" applyProtection="1">
      <alignment horizontal="right" vertical="center" indent="1"/>
      <protection locked="0"/>
    </xf>
    <xf numFmtId="1" fontId="1" fillId="2" borderId="1" xfId="0" applyNumberFormat="1" applyFont="1" applyFill="1" applyBorder="1" applyAlignment="1">
      <alignment horizontal="center" vertical="center" wrapText="1"/>
    </xf>
    <xf numFmtId="0" fontId="15" fillId="2"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25" fillId="2" borderId="0" xfId="0" applyFont="1" applyFill="1"/>
    <xf numFmtId="0" fontId="26" fillId="2" borderId="0" xfId="0" applyFont="1" applyFill="1"/>
    <xf numFmtId="0" fontId="1" fillId="2" borderId="1" xfId="0" applyFont="1" applyFill="1" applyBorder="1" applyAlignment="1">
      <alignment horizontal="center" vertical="center" wrapText="1"/>
    </xf>
    <xf numFmtId="0" fontId="15" fillId="2"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5" fillId="2" borderId="1" xfId="0" applyFont="1" applyFill="1" applyBorder="1" applyAlignment="1">
      <alignment horizontal="center" vertical="center" wrapText="1"/>
    </xf>
    <xf numFmtId="14" fontId="3" fillId="2" borderId="6" xfId="0" applyNumberFormat="1" applyFont="1" applyFill="1" applyBorder="1" applyAlignment="1">
      <alignment vertical="center" wrapText="1"/>
    </xf>
    <xf numFmtId="14" fontId="3" fillId="2" borderId="2"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18" fillId="0" borderId="1" xfId="1" applyFont="1" applyBorder="1" applyAlignment="1">
      <alignment horizontal="center" vertical="center" wrapText="1"/>
    </xf>
    <xf numFmtId="0" fontId="3" fillId="2" borderId="2" xfId="0" applyFont="1" applyFill="1" applyBorder="1" applyAlignment="1">
      <alignment vertical="top" wrapText="1"/>
    </xf>
    <xf numFmtId="0" fontId="3" fillId="2" borderId="6" xfId="0" applyFont="1" applyFill="1" applyBorder="1" applyAlignment="1">
      <alignment vertical="top" wrapText="1"/>
    </xf>
    <xf numFmtId="0" fontId="15" fillId="2" borderId="1" xfId="0" applyFont="1" applyFill="1" applyBorder="1" applyAlignment="1">
      <alignment horizontal="center" vertical="center" wrapText="1"/>
    </xf>
    <xf numFmtId="0" fontId="1" fillId="0" borderId="0" xfId="0" applyFont="1" applyFill="1"/>
    <xf numFmtId="0" fontId="1" fillId="0" borderId="1" xfId="0" applyFont="1" applyBorder="1" applyAlignment="1">
      <alignment vertical="center" wrapText="1"/>
    </xf>
    <xf numFmtId="0" fontId="1" fillId="0" borderId="1" xfId="0" applyFont="1" applyBorder="1" applyAlignment="1">
      <alignment vertical="center"/>
    </xf>
    <xf numFmtId="0" fontId="5" fillId="2" borderId="1" xfId="1" applyFont="1" applyFill="1" applyBorder="1" applyAlignment="1">
      <alignment horizontal="left" vertical="top" wrapText="1" indent="1"/>
    </xf>
    <xf numFmtId="0" fontId="1"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1" fillId="0" borderId="1" xfId="0" applyFont="1" applyFill="1" applyBorder="1" applyAlignment="1">
      <alignment horizontal="left" vertical="top" wrapText="1"/>
    </xf>
    <xf numFmtId="0" fontId="10" fillId="2" borderId="1" xfId="0" applyFont="1" applyFill="1" applyBorder="1" applyAlignment="1">
      <alignment horizontal="left" vertical="top" wrapText="1"/>
    </xf>
    <xf numFmtId="0" fontId="8" fillId="2" borderId="1" xfId="0" applyFont="1" applyFill="1" applyBorder="1" applyAlignment="1">
      <alignment horizontal="left" vertical="top" wrapText="1"/>
    </xf>
    <xf numFmtId="0" fontId="1" fillId="2" borderId="1" xfId="0" applyFont="1" applyFill="1" applyBorder="1" applyAlignment="1">
      <alignment horizontal="left" vertical="center" wrapText="1"/>
    </xf>
    <xf numFmtId="0" fontId="10" fillId="2" borderId="1" xfId="0" applyFont="1" applyFill="1" applyBorder="1" applyAlignment="1">
      <alignment horizontal="left" vertical="justify" wrapText="1"/>
    </xf>
    <xf numFmtId="0" fontId="1" fillId="2" borderId="1" xfId="0" applyFont="1" applyFill="1" applyBorder="1" applyAlignment="1">
      <alignment horizontal="center" vertical="top" wrapText="1"/>
    </xf>
    <xf numFmtId="0" fontId="2" fillId="2" borderId="1" xfId="0" applyFont="1" applyFill="1" applyBorder="1" applyAlignment="1">
      <alignment horizontal="center" vertical="center" wrapText="1"/>
    </xf>
    <xf numFmtId="0" fontId="2" fillId="2" borderId="1" xfId="0" applyFont="1" applyFill="1" applyBorder="1" applyAlignment="1">
      <alignment horizontal="left" vertical="top" wrapText="1" indent="2"/>
    </xf>
    <xf numFmtId="4" fontId="1" fillId="2" borderId="1" xfId="0" applyNumberFormat="1" applyFont="1" applyFill="1" applyBorder="1" applyAlignment="1">
      <alignment horizontal="center" vertical="top" wrapText="1"/>
    </xf>
    <xf numFmtId="0" fontId="1" fillId="2" borderId="1" xfId="0" applyFont="1" applyFill="1" applyBorder="1" applyAlignment="1">
      <alignment horizontal="left" vertical="top" wrapText="1" indent="2"/>
    </xf>
    <xf numFmtId="0" fontId="2" fillId="0"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2" fillId="2" borderId="1" xfId="0" applyFont="1" applyFill="1" applyBorder="1" applyAlignment="1">
      <alignment horizontal="center" vertical="top" wrapText="1"/>
    </xf>
    <xf numFmtId="0" fontId="3" fillId="2" borderId="0" xfId="0" applyFont="1" applyFill="1" applyAlignment="1">
      <alignment horizontal="center" vertical="top" wrapText="1"/>
    </xf>
    <xf numFmtId="0" fontId="25" fillId="2" borderId="0" xfId="0" applyFont="1" applyFill="1" applyAlignment="1">
      <alignment horizontal="center"/>
    </xf>
    <xf numFmtId="0" fontId="6" fillId="2" borderId="0" xfId="0" applyFont="1" applyFill="1" applyAlignment="1">
      <alignment horizontal="left"/>
    </xf>
    <xf numFmtId="0" fontId="1" fillId="2" borderId="1" xfId="0" applyFont="1" applyFill="1" applyBorder="1" applyAlignment="1">
      <alignment horizontal="left" vertical="top" wrapText="1" indent="1"/>
    </xf>
    <xf numFmtId="2" fontId="1" fillId="0" borderId="2" xfId="0" applyNumberFormat="1" applyFont="1" applyFill="1" applyBorder="1" applyAlignment="1">
      <alignment horizontal="center" vertical="top" wrapText="1"/>
    </xf>
    <xf numFmtId="2" fontId="1" fillId="0" borderId="3" xfId="0" applyNumberFormat="1" applyFont="1" applyFill="1" applyBorder="1" applyAlignment="1">
      <alignment horizontal="center" vertical="top" wrapText="1"/>
    </xf>
    <xf numFmtId="2" fontId="1" fillId="0" borderId="6" xfId="0" applyNumberFormat="1" applyFont="1" applyFill="1" applyBorder="1" applyAlignment="1">
      <alignment horizontal="center" vertical="top" wrapText="1"/>
    </xf>
    <xf numFmtId="0" fontId="1" fillId="2" borderId="1" xfId="0" applyFont="1" applyFill="1" applyBorder="1" applyAlignment="1">
      <alignment horizontal="left" vertical="top" wrapText="1" indent="5"/>
    </xf>
    <xf numFmtId="0" fontId="21" fillId="2" borderId="1" xfId="2" applyFill="1" applyBorder="1" applyAlignment="1" applyProtection="1">
      <alignment horizontal="left" vertical="top" wrapText="1"/>
    </xf>
    <xf numFmtId="0" fontId="1" fillId="2" borderId="1" xfId="0" applyFont="1" applyFill="1" applyBorder="1" applyAlignment="1">
      <alignment horizontal="left" vertical="top" wrapText="1"/>
    </xf>
    <xf numFmtId="0" fontId="2" fillId="2" borderId="1" xfId="0" applyFont="1" applyFill="1" applyBorder="1" applyAlignment="1">
      <alignment horizontal="center" vertical="top" wrapText="1"/>
    </xf>
    <xf numFmtId="0" fontId="1" fillId="2" borderId="1" xfId="0" applyFont="1" applyFill="1" applyBorder="1" applyAlignment="1">
      <alignment horizontal="left" vertical="center" wrapText="1" indent="5"/>
    </xf>
    <xf numFmtId="0" fontId="1" fillId="2" borderId="1" xfId="0" applyFont="1" applyFill="1" applyBorder="1" applyAlignment="1">
      <alignment horizontal="left" vertical="top" wrapText="1" indent="3"/>
    </xf>
    <xf numFmtId="3" fontId="1" fillId="2" borderId="1" xfId="0" applyNumberFormat="1" applyFont="1" applyFill="1" applyBorder="1" applyAlignment="1">
      <alignment horizontal="center" vertical="top" wrapText="1"/>
    </xf>
    <xf numFmtId="10" fontId="1" fillId="2" borderId="1" xfId="0" applyNumberFormat="1" applyFont="1" applyFill="1" applyBorder="1" applyAlignment="1">
      <alignment horizontal="center" vertical="top" wrapText="1"/>
    </xf>
    <xf numFmtId="0" fontId="0" fillId="0" borderId="1" xfId="0" applyBorder="1"/>
    <xf numFmtId="0" fontId="2" fillId="2" borderId="1" xfId="0" applyFont="1" applyFill="1" applyBorder="1" applyAlignment="1">
      <alignment horizontal="left" vertical="top" wrapText="1" indent="1"/>
    </xf>
    <xf numFmtId="0" fontId="13" fillId="2" borderId="4" xfId="0" applyFont="1" applyFill="1" applyBorder="1" applyAlignment="1">
      <alignment horizontal="center" vertical="center" wrapText="1"/>
    </xf>
    <xf numFmtId="0" fontId="13" fillId="2" borderId="5" xfId="0" applyFont="1" applyFill="1" applyBorder="1" applyAlignment="1">
      <alignment horizontal="center" vertical="center" wrapText="1"/>
    </xf>
    <xf numFmtId="0" fontId="13" fillId="2" borderId="1" xfId="0" applyFont="1" applyFill="1" applyBorder="1" applyAlignment="1">
      <alignment horizontal="center" vertical="top" wrapText="1"/>
    </xf>
    <xf numFmtId="0" fontId="1" fillId="2" borderId="2" xfId="0" applyFont="1" applyFill="1" applyBorder="1" applyAlignment="1">
      <alignment horizontal="left" vertical="center" wrapText="1"/>
    </xf>
    <xf numFmtId="0" fontId="1" fillId="2" borderId="6" xfId="0" applyFont="1" applyFill="1" applyBorder="1" applyAlignment="1">
      <alignment horizontal="left" vertical="center" wrapText="1"/>
    </xf>
    <xf numFmtId="1" fontId="22" fillId="5" borderId="2" xfId="1" applyNumberFormat="1" applyFont="1" applyFill="1" applyBorder="1" applyAlignment="1">
      <alignment vertical="center" wrapText="1"/>
    </xf>
    <xf numFmtId="1" fontId="22" fillId="5" borderId="6" xfId="1" applyNumberFormat="1" applyFont="1" applyFill="1" applyBorder="1" applyAlignment="1">
      <alignment vertical="center" wrapText="1"/>
    </xf>
    <xf numFmtId="0" fontId="15" fillId="2" borderId="1" xfId="0" applyFont="1" applyFill="1" applyBorder="1" applyAlignment="1">
      <alignment horizontal="center" vertical="center" wrapText="1"/>
    </xf>
    <xf numFmtId="1" fontId="16" fillId="5" borderId="2" xfId="1" applyNumberFormat="1" applyFont="1" applyFill="1" applyBorder="1" applyAlignment="1">
      <alignment horizontal="center" vertical="center" wrapText="1"/>
    </xf>
    <xf numFmtId="1" fontId="16" fillId="5" borderId="6" xfId="1" applyNumberFormat="1"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2" borderId="2" xfId="0" applyFont="1" applyFill="1" applyBorder="1" applyAlignment="1">
      <alignment vertical="center" wrapText="1"/>
    </xf>
    <xf numFmtId="0" fontId="1" fillId="2" borderId="6" xfId="0" applyFont="1" applyFill="1" applyBorder="1" applyAlignment="1">
      <alignment vertical="center" wrapText="1"/>
    </xf>
    <xf numFmtId="49" fontId="1" fillId="2" borderId="1" xfId="0" applyNumberFormat="1" applyFont="1" applyFill="1" applyBorder="1" applyAlignment="1">
      <alignment horizontal="center" vertical="top" wrapText="1"/>
    </xf>
    <xf numFmtId="0" fontId="2" fillId="2" borderId="1" xfId="0" applyFont="1" applyFill="1" applyBorder="1" applyAlignment="1">
      <alignment horizontal="center" wrapText="1"/>
    </xf>
    <xf numFmtId="3" fontId="1" fillId="2" borderId="1" xfId="0" applyNumberFormat="1" applyFont="1" applyFill="1" applyBorder="1" applyAlignment="1">
      <alignment horizontal="left" vertical="top" wrapText="1" indent="2"/>
    </xf>
    <xf numFmtId="0" fontId="3" fillId="2" borderId="1" xfId="0" applyFont="1" applyFill="1" applyBorder="1" applyAlignment="1">
      <alignment horizontal="center" vertical="top" wrapText="1"/>
    </xf>
    <xf numFmtId="0" fontId="6" fillId="2" borderId="1" xfId="0" applyFont="1" applyFill="1" applyBorder="1" applyAlignment="1">
      <alignment horizontal="center" vertical="center" wrapText="1"/>
    </xf>
    <xf numFmtId="0" fontId="5" fillId="2" borderId="1" xfId="0" applyFont="1" applyFill="1" applyBorder="1" applyAlignment="1">
      <alignment horizontal="left" vertical="center" wrapText="1" indent="2"/>
    </xf>
    <xf numFmtId="3" fontId="1" fillId="2" borderId="1" xfId="0" applyNumberFormat="1" applyFont="1" applyFill="1" applyBorder="1" applyAlignment="1">
      <alignment horizontal="left" vertical="center" indent="2"/>
    </xf>
    <xf numFmtId="3" fontId="1" fillId="0" borderId="1" xfId="0" applyNumberFormat="1" applyFont="1" applyFill="1" applyBorder="1" applyAlignment="1">
      <alignment horizontal="left" vertical="center" indent="2"/>
    </xf>
    <xf numFmtId="0" fontId="1" fillId="2" borderId="2" xfId="0" applyFont="1" applyFill="1" applyBorder="1" applyAlignment="1">
      <alignment horizontal="center" vertical="top" wrapText="1"/>
    </xf>
    <xf numFmtId="0" fontId="1" fillId="2" borderId="6" xfId="0" applyFont="1" applyFill="1" applyBorder="1" applyAlignment="1">
      <alignment horizontal="center" vertical="top" wrapText="1"/>
    </xf>
    <xf numFmtId="0" fontId="7" fillId="2" borderId="1" xfId="0" applyFont="1" applyFill="1" applyBorder="1" applyAlignment="1">
      <alignment horizontal="left" vertical="center" wrapText="1"/>
    </xf>
    <xf numFmtId="0" fontId="11" fillId="2" borderId="1" xfId="0" applyFont="1" applyFill="1" applyBorder="1" applyAlignment="1">
      <alignment horizontal="center" vertical="center" wrapText="1"/>
    </xf>
    <xf numFmtId="0" fontId="11" fillId="2" borderId="4" xfId="0" applyFont="1" applyFill="1" applyBorder="1" applyAlignment="1">
      <alignment horizontal="center" vertical="center" wrapText="1"/>
    </xf>
    <xf numFmtId="0" fontId="5" fillId="2" borderId="2" xfId="1" applyFont="1" applyFill="1" applyBorder="1" applyAlignment="1">
      <alignment vertical="center" wrapText="1"/>
    </xf>
    <xf numFmtId="0" fontId="5" fillId="2" borderId="6" xfId="1" applyFont="1" applyFill="1" applyBorder="1" applyAlignment="1">
      <alignment vertical="center" wrapText="1"/>
    </xf>
    <xf numFmtId="0" fontId="2" fillId="2" borderId="5" xfId="0" applyFont="1" applyFill="1" applyBorder="1" applyAlignment="1">
      <alignment horizontal="center" wrapText="1"/>
    </xf>
    <xf numFmtId="0" fontId="8" fillId="2" borderId="1" xfId="0" applyFont="1" applyFill="1" applyBorder="1" applyAlignment="1">
      <alignment horizontal="center" vertical="center" wrapText="1"/>
    </xf>
    <xf numFmtId="0" fontId="8" fillId="2" borderId="1" xfId="0" applyFont="1" applyFill="1" applyBorder="1" applyAlignment="1">
      <alignment horizontal="center" vertical="justify"/>
    </xf>
    <xf numFmtId="0" fontId="8" fillId="2" borderId="1" xfId="0" applyFont="1" applyFill="1" applyBorder="1" applyAlignment="1">
      <alignment horizontal="center" vertical="justify" wrapText="1"/>
    </xf>
    <xf numFmtId="0" fontId="4" fillId="2" borderId="2"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1" fillId="0" borderId="0" xfId="0" applyFont="1"/>
    <xf numFmtId="0" fontId="1" fillId="0" borderId="2" xfId="0" applyFont="1" applyFill="1" applyBorder="1" applyAlignment="1">
      <alignment horizontal="left" vertical="center" wrapText="1"/>
    </xf>
    <xf numFmtId="0" fontId="1" fillId="0" borderId="3" xfId="0" applyFont="1" applyFill="1" applyBorder="1" applyAlignment="1">
      <alignment horizontal="left" vertical="center" wrapText="1"/>
    </xf>
    <xf numFmtId="0" fontId="1" fillId="0" borderId="6" xfId="0" applyFont="1" applyFill="1" applyBorder="1" applyAlignment="1">
      <alignment horizontal="left" vertical="center" wrapText="1"/>
    </xf>
    <xf numFmtId="0" fontId="1" fillId="0" borderId="0" xfId="0" applyFont="1" applyAlignment="1">
      <alignment wrapText="1"/>
    </xf>
    <xf numFmtId="0" fontId="1" fillId="0" borderId="1" xfId="0" applyFont="1" applyBorder="1" applyAlignment="1">
      <alignment wrapText="1"/>
    </xf>
    <xf numFmtId="0" fontId="4" fillId="2" borderId="1" xfId="0" applyFont="1" applyFill="1" applyBorder="1" applyAlignment="1">
      <alignment vertical="center" wrapText="1"/>
    </xf>
    <xf numFmtId="0" fontId="5" fillId="2" borderId="1" xfId="0" applyFont="1" applyFill="1" applyBorder="1" applyAlignment="1">
      <alignment vertical="center" wrapText="1"/>
    </xf>
    <xf numFmtId="0" fontId="2" fillId="2" borderId="0" xfId="0" applyFont="1" applyFill="1" applyAlignment="1">
      <alignment horizontal="left" vertical="top" wrapText="1"/>
    </xf>
    <xf numFmtId="0" fontId="3" fillId="2" borderId="0" xfId="0" applyFont="1" applyFill="1" applyAlignment="1">
      <alignment horizontal="center"/>
    </xf>
    <xf numFmtId="0" fontId="1" fillId="0" borderId="2" xfId="0" applyFont="1" applyBorder="1" applyAlignment="1">
      <alignment vertical="top" wrapText="1"/>
    </xf>
    <xf numFmtId="0" fontId="1" fillId="0" borderId="6" xfId="0" applyFont="1" applyBorder="1" applyAlignment="1">
      <alignment vertical="top" wrapText="1"/>
    </xf>
    <xf numFmtId="0" fontId="5" fillId="2" borderId="2" xfId="1" applyFont="1" applyFill="1" applyBorder="1" applyAlignment="1">
      <alignment horizontal="left" vertical="top" wrapText="1" indent="1"/>
    </xf>
    <xf numFmtId="0" fontId="5" fillId="2" borderId="6" xfId="1" applyFont="1" applyFill="1" applyBorder="1" applyAlignment="1">
      <alignment horizontal="left" vertical="top" wrapText="1" indent="1"/>
    </xf>
    <xf numFmtId="0" fontId="1" fillId="0" borderId="2" xfId="0" applyFont="1" applyFill="1" applyBorder="1" applyAlignment="1">
      <alignment vertical="top" wrapText="1"/>
    </xf>
    <xf numFmtId="0" fontId="1" fillId="0" borderId="3" xfId="0" applyFont="1" applyFill="1" applyBorder="1" applyAlignment="1">
      <alignment vertical="top" wrapText="1"/>
    </xf>
    <xf numFmtId="0" fontId="1" fillId="0" borderId="6" xfId="0" applyFont="1" applyFill="1" applyBorder="1" applyAlignment="1">
      <alignment vertical="top" wrapText="1"/>
    </xf>
    <xf numFmtId="0" fontId="1" fillId="0" borderId="2" xfId="0" applyFont="1" applyFill="1" applyBorder="1" applyAlignment="1">
      <alignment horizontal="left" vertical="top" wrapText="1"/>
    </xf>
    <xf numFmtId="0" fontId="1" fillId="0" borderId="3" xfId="0" applyFont="1" applyFill="1" applyBorder="1" applyAlignment="1">
      <alignment horizontal="left" vertical="top" wrapText="1"/>
    </xf>
    <xf numFmtId="0" fontId="1" fillId="0" borderId="6" xfId="0" applyFont="1" applyFill="1" applyBorder="1" applyAlignment="1">
      <alignment horizontal="left" vertical="top" wrapText="1"/>
    </xf>
    <xf numFmtId="0" fontId="1" fillId="0" borderId="1" xfId="0" applyFont="1" applyFill="1" applyBorder="1" applyAlignment="1">
      <alignment vertical="top" wrapText="1"/>
    </xf>
    <xf numFmtId="0" fontId="15" fillId="2" borderId="1" xfId="0" applyFont="1" applyFill="1" applyBorder="1" applyAlignment="1">
      <alignment horizontal="center" vertical="top" wrapText="1"/>
    </xf>
    <xf numFmtId="0" fontId="15" fillId="2" borderId="2" xfId="0" applyFont="1" applyFill="1" applyBorder="1" applyAlignment="1">
      <alignment horizontal="center" vertical="center" wrapText="1"/>
    </xf>
    <xf numFmtId="0" fontId="15" fillId="2" borderId="6" xfId="0" applyFont="1" applyFill="1" applyBorder="1" applyAlignment="1">
      <alignment horizontal="center" vertical="center" wrapText="1"/>
    </xf>
    <xf numFmtId="164" fontId="1" fillId="0" borderId="2" xfId="3" applyFont="1" applyFill="1" applyBorder="1" applyAlignment="1">
      <alignment horizontal="left" vertical="center"/>
    </xf>
    <xf numFmtId="164" fontId="1" fillId="0" borderId="3" xfId="3" applyFont="1" applyFill="1" applyBorder="1" applyAlignment="1">
      <alignment horizontal="left" vertical="center"/>
    </xf>
    <xf numFmtId="164" fontId="1" fillId="0" borderId="6" xfId="3" applyFont="1" applyFill="1" applyBorder="1" applyAlignment="1">
      <alignment horizontal="left" vertical="center"/>
    </xf>
    <xf numFmtId="10" fontId="1" fillId="0" borderId="2" xfId="0" applyNumberFormat="1" applyFont="1" applyFill="1" applyBorder="1" applyAlignment="1">
      <alignment horizontal="center" vertical="top" wrapText="1"/>
    </xf>
    <xf numFmtId="10" fontId="1" fillId="0" borderId="3" xfId="0" applyNumberFormat="1" applyFont="1" applyFill="1" applyBorder="1" applyAlignment="1">
      <alignment horizontal="center" vertical="top" wrapText="1"/>
    </xf>
    <xf numFmtId="10" fontId="1" fillId="0" borderId="6" xfId="0" applyNumberFormat="1" applyFont="1" applyFill="1" applyBorder="1" applyAlignment="1">
      <alignment horizontal="center" vertical="top" wrapText="1"/>
    </xf>
    <xf numFmtId="0" fontId="1" fillId="2" borderId="0" xfId="0" applyFont="1" applyFill="1" applyAlignment="1">
      <alignment horizontal="center" vertical="top" wrapText="1"/>
    </xf>
    <xf numFmtId="0" fontId="2" fillId="2" borderId="0" xfId="0" applyFont="1" applyFill="1" applyAlignment="1">
      <alignment horizontal="center"/>
    </xf>
    <xf numFmtId="0" fontId="2" fillId="2" borderId="0" xfId="0" applyFont="1" applyFill="1" applyAlignment="1">
      <alignment horizontal="center" wrapText="1"/>
    </xf>
    <xf numFmtId="0" fontId="1" fillId="2" borderId="2" xfId="1" applyFont="1" applyFill="1" applyBorder="1" applyAlignment="1">
      <alignment horizontal="center" vertical="center" wrapText="1"/>
    </xf>
    <xf numFmtId="0" fontId="1" fillId="2" borderId="6" xfId="1" applyFont="1" applyFill="1" applyBorder="1" applyAlignment="1">
      <alignment horizontal="center" vertical="center" wrapText="1"/>
    </xf>
    <xf numFmtId="0" fontId="1" fillId="2" borderId="2" xfId="1" applyFont="1" applyFill="1" applyBorder="1" applyAlignment="1">
      <alignment vertical="center" wrapText="1"/>
    </xf>
    <xf numFmtId="0" fontId="1" fillId="2" borderId="6" xfId="1" applyFont="1" applyFill="1" applyBorder="1" applyAlignment="1">
      <alignment vertical="center" wrapText="1"/>
    </xf>
    <xf numFmtId="0" fontId="1" fillId="0" borderId="2" xfId="1" applyFont="1" applyBorder="1" applyAlignment="1">
      <alignment horizontal="center" vertical="center" wrapText="1"/>
    </xf>
    <xf numFmtId="0" fontId="1" fillId="0" borderId="6" xfId="1" applyFont="1" applyBorder="1" applyAlignment="1">
      <alignment horizontal="center" vertical="center" wrapText="1"/>
    </xf>
    <xf numFmtId="0" fontId="1" fillId="2" borderId="2" xfId="1" applyFont="1" applyFill="1" applyBorder="1" applyAlignment="1">
      <alignment horizontal="left" vertical="center" wrapText="1"/>
    </xf>
    <xf numFmtId="0" fontId="1" fillId="2" borderId="6" xfId="1" applyFont="1" applyFill="1" applyBorder="1" applyAlignment="1">
      <alignment horizontal="left" vertical="center" wrapText="1"/>
    </xf>
    <xf numFmtId="0" fontId="7" fillId="4" borderId="1" xfId="0" applyFont="1" applyFill="1" applyBorder="1" applyAlignment="1">
      <alignment horizontal="center" vertical="center" wrapText="1"/>
    </xf>
    <xf numFmtId="14" fontId="1" fillId="2" borderId="1" xfId="0" applyNumberFormat="1" applyFont="1" applyFill="1" applyBorder="1" applyAlignment="1">
      <alignment horizontal="left" vertical="top" wrapText="1" indent="2"/>
    </xf>
    <xf numFmtId="164" fontId="1" fillId="2" borderId="1" xfId="3" applyFont="1" applyFill="1" applyBorder="1" applyAlignment="1">
      <alignment horizontal="center" vertical="top" wrapText="1"/>
    </xf>
    <xf numFmtId="164" fontId="1" fillId="2" borderId="2" xfId="3" applyFont="1" applyFill="1" applyBorder="1" applyAlignment="1">
      <alignment horizontal="center" vertical="center"/>
    </xf>
    <xf numFmtId="164" fontId="1" fillId="2" borderId="3" xfId="3" applyFont="1" applyFill="1" applyBorder="1" applyAlignment="1">
      <alignment horizontal="center" vertical="center"/>
    </xf>
    <xf numFmtId="164" fontId="1" fillId="2" borderId="6" xfId="3" applyFont="1" applyFill="1" applyBorder="1" applyAlignment="1">
      <alignment horizontal="center" vertical="center"/>
    </xf>
    <xf numFmtId="2" fontId="1" fillId="2" borderId="1" xfId="0" applyNumberFormat="1" applyFont="1" applyFill="1" applyBorder="1" applyAlignment="1">
      <alignment horizontal="center" vertical="top" wrapText="1"/>
    </xf>
    <xf numFmtId="10" fontId="1" fillId="2" borderId="1" xfId="4" applyNumberFormat="1" applyFont="1" applyFill="1" applyBorder="1" applyAlignment="1">
      <alignment horizontal="center" vertical="top" wrapText="1"/>
    </xf>
    <xf numFmtId="0" fontId="1" fillId="2" borderId="0" xfId="0" applyFont="1" applyFill="1" applyAlignment="1">
      <alignment horizontal="center"/>
    </xf>
  </cellXfs>
  <cellStyles count="5">
    <cellStyle name="Гиперссылка" xfId="2" builtinId="8"/>
    <cellStyle name="Обычный" xfId="0" builtinId="0"/>
    <cellStyle name="Обычный 2" xfId="1"/>
    <cellStyle name="Процентный" xfId="4" builtinId="5"/>
    <cellStyle name="Финансовый" xfId="3" builtinId="3"/>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biokimyo.uz/"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hyperlink" Target="https://openinfo.uz/ru/facts/28375/" TargetMode="External"/><Relationship Id="rId13" Type="http://schemas.openxmlformats.org/officeDocument/2006/relationships/hyperlink" Target="https://openinfo.uz/ru/facts/28326/" TargetMode="External"/><Relationship Id="rId18" Type="http://schemas.openxmlformats.org/officeDocument/2006/relationships/printerSettings" Target="../printerSettings/printerSettings4.bin"/><Relationship Id="rId3" Type="http://schemas.openxmlformats.org/officeDocument/2006/relationships/hyperlink" Target="https://openinfo.uz/ru/facts/30492/" TargetMode="External"/><Relationship Id="rId7" Type="http://schemas.openxmlformats.org/officeDocument/2006/relationships/hyperlink" Target="https://openinfo.uz/ru/facts/28771/" TargetMode="External"/><Relationship Id="rId12" Type="http://schemas.openxmlformats.org/officeDocument/2006/relationships/hyperlink" Target="https://openinfo.uz/ru/facts/28379/" TargetMode="External"/><Relationship Id="rId17" Type="http://schemas.openxmlformats.org/officeDocument/2006/relationships/hyperlink" Target="https://openinfo.uz/ru/facts/25192/" TargetMode="External"/><Relationship Id="rId2" Type="http://schemas.openxmlformats.org/officeDocument/2006/relationships/hyperlink" Target="https://openinfo.uz/ru/facts/33727/" TargetMode="External"/><Relationship Id="rId16" Type="http://schemas.openxmlformats.org/officeDocument/2006/relationships/hyperlink" Target="https://openinfo.uz/ru/facts/25195/" TargetMode="External"/><Relationship Id="rId1" Type="http://schemas.openxmlformats.org/officeDocument/2006/relationships/hyperlink" Target="https://openinfo.uz/ru/facts/33725/" TargetMode="External"/><Relationship Id="rId6" Type="http://schemas.openxmlformats.org/officeDocument/2006/relationships/hyperlink" Target="https://openinfo.uz/ru/facts/30281/" TargetMode="External"/><Relationship Id="rId11" Type="http://schemas.openxmlformats.org/officeDocument/2006/relationships/hyperlink" Target="https://openinfo.uz/ru/facts/28360/" TargetMode="External"/><Relationship Id="rId5" Type="http://schemas.openxmlformats.org/officeDocument/2006/relationships/hyperlink" Target="https://openinfo.uz/ru/facts/30282/" TargetMode="External"/><Relationship Id="rId15" Type="http://schemas.openxmlformats.org/officeDocument/2006/relationships/hyperlink" Target="https://openinfo.uz/ru/facts/25196/" TargetMode="External"/><Relationship Id="rId10" Type="http://schemas.openxmlformats.org/officeDocument/2006/relationships/hyperlink" Target="https://openinfo.uz/ru/facts/28366/" TargetMode="External"/><Relationship Id="rId4" Type="http://schemas.openxmlformats.org/officeDocument/2006/relationships/hyperlink" Target="https://openinfo.uz/ru/facts/30283/" TargetMode="External"/><Relationship Id="rId9" Type="http://schemas.openxmlformats.org/officeDocument/2006/relationships/hyperlink" Target="https://openinfo.uz/ru/facts/28348/" TargetMode="External"/><Relationship Id="rId14" Type="http://schemas.openxmlformats.org/officeDocument/2006/relationships/hyperlink" Target="https://openinfo.uz/ru/facts/2518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M254"/>
  <sheetViews>
    <sheetView tabSelected="1" topLeftCell="A233" zoomScaleNormal="100" zoomScaleSheetLayoutView="100" workbookViewId="0">
      <selection activeCell="G234" sqref="G234:H234"/>
    </sheetView>
  </sheetViews>
  <sheetFormatPr defaultRowHeight="15"/>
  <cols>
    <col min="1" max="1" width="3.85546875" style="2" customWidth="1"/>
    <col min="2" max="2" width="4.7109375" style="10" customWidth="1"/>
    <col min="3" max="3" width="21.85546875" style="2" customWidth="1"/>
    <col min="4" max="4" width="15" style="2" customWidth="1"/>
    <col min="5" max="5" width="12.42578125" style="2" customWidth="1"/>
    <col min="6" max="8" width="15.7109375" style="2" customWidth="1"/>
    <col min="9" max="9" width="15.7109375" style="22" customWidth="1"/>
    <col min="10" max="10" width="19.140625" style="1" customWidth="1"/>
    <col min="11" max="11" width="13.42578125" customWidth="1"/>
    <col min="12" max="12" width="15.140625" style="1" customWidth="1"/>
    <col min="13" max="13" width="13.85546875" style="1" customWidth="1"/>
    <col min="14" max="16384" width="9.140625" style="1"/>
  </cols>
  <sheetData>
    <row r="1" spans="1:9" ht="12.75" customHeight="1"/>
    <row r="2" spans="1:9" ht="35.25" customHeight="1">
      <c r="G2" s="113" t="s">
        <v>333</v>
      </c>
      <c r="H2" s="113"/>
      <c r="I2" s="113"/>
    </row>
    <row r="3" spans="1:9">
      <c r="G3" s="113" t="s">
        <v>332</v>
      </c>
      <c r="H3" s="113"/>
      <c r="I3" s="113"/>
    </row>
    <row r="4" spans="1:9" ht="9" customHeight="1"/>
    <row r="5" spans="1:9">
      <c r="A5" s="114" t="s">
        <v>656</v>
      </c>
      <c r="B5" s="114"/>
      <c r="C5" s="114"/>
      <c r="D5" s="114"/>
      <c r="E5" s="114"/>
      <c r="F5" s="114"/>
      <c r="G5" s="114"/>
      <c r="H5" s="114"/>
      <c r="I5" s="114"/>
    </row>
    <row r="6" spans="1:9">
      <c r="A6" s="114" t="s">
        <v>447</v>
      </c>
      <c r="B6" s="114"/>
      <c r="C6" s="114"/>
      <c r="D6" s="114"/>
      <c r="E6" s="114"/>
      <c r="F6" s="114"/>
      <c r="G6" s="114"/>
      <c r="H6" s="114"/>
      <c r="I6" s="114"/>
    </row>
    <row r="7" spans="1:9" ht="23.25" customHeight="1">
      <c r="B7" s="12" t="s">
        <v>336</v>
      </c>
      <c r="C7" s="12"/>
      <c r="D7" s="12"/>
      <c r="E7" s="12"/>
      <c r="F7" s="12"/>
    </row>
    <row r="8" spans="1:9" ht="23.25" customHeight="1">
      <c r="B8" s="115" t="s">
        <v>657</v>
      </c>
      <c r="C8" s="115"/>
      <c r="D8" s="115"/>
      <c r="E8" s="115"/>
      <c r="F8" s="115"/>
    </row>
    <row r="9" spans="1:9" ht="14.25" customHeight="1"/>
    <row r="10" spans="1:9">
      <c r="A10" s="105" t="s">
        <v>331</v>
      </c>
      <c r="B10" s="123" t="s">
        <v>330</v>
      </c>
      <c r="C10" s="123"/>
      <c r="D10" s="123"/>
      <c r="E10" s="123"/>
      <c r="F10" s="123"/>
      <c r="G10" s="123"/>
      <c r="H10" s="123"/>
      <c r="I10" s="123"/>
    </row>
    <row r="11" spans="1:9">
      <c r="A11" s="105"/>
      <c r="B11" s="120" t="s">
        <v>329</v>
      </c>
      <c r="C11" s="120"/>
      <c r="D11" s="120"/>
      <c r="E11" s="120"/>
      <c r="F11" s="120"/>
      <c r="G11" s="125" t="s">
        <v>328</v>
      </c>
      <c r="H11" s="125"/>
      <c r="I11" s="125"/>
    </row>
    <row r="12" spans="1:9">
      <c r="A12" s="105"/>
      <c r="B12" s="120" t="s">
        <v>327</v>
      </c>
      <c r="C12" s="120"/>
      <c r="D12" s="120"/>
      <c r="E12" s="120"/>
      <c r="F12" s="120"/>
      <c r="G12" s="125" t="s">
        <v>326</v>
      </c>
      <c r="H12" s="125"/>
      <c r="I12" s="125"/>
    </row>
    <row r="13" spans="1:9">
      <c r="A13" s="28"/>
      <c r="B13" s="120" t="s">
        <v>325</v>
      </c>
      <c r="C13" s="120"/>
      <c r="D13" s="120"/>
      <c r="E13" s="120"/>
      <c r="F13" s="120"/>
      <c r="G13" s="125" t="s">
        <v>324</v>
      </c>
      <c r="H13" s="125"/>
      <c r="I13" s="125"/>
    </row>
    <row r="14" spans="1:9">
      <c r="A14" s="28"/>
      <c r="B14" s="123" t="s">
        <v>337</v>
      </c>
      <c r="C14" s="123"/>
      <c r="D14" s="123"/>
      <c r="E14" s="123"/>
      <c r="F14" s="123"/>
      <c r="G14" s="123"/>
      <c r="H14" s="123"/>
      <c r="I14" s="123"/>
    </row>
    <row r="15" spans="1:9">
      <c r="A15" s="105" t="s">
        <v>323</v>
      </c>
      <c r="B15" s="120" t="s">
        <v>322</v>
      </c>
      <c r="C15" s="120"/>
      <c r="D15" s="120"/>
      <c r="E15" s="120"/>
      <c r="F15" s="120"/>
      <c r="G15" s="122" t="s">
        <v>555</v>
      </c>
      <c r="H15" s="122"/>
      <c r="I15" s="122"/>
    </row>
    <row r="16" spans="1:9" ht="31.5" customHeight="1">
      <c r="A16" s="105"/>
      <c r="B16" s="120" t="s">
        <v>321</v>
      </c>
      <c r="C16" s="120"/>
      <c r="D16" s="120"/>
      <c r="E16" s="120"/>
      <c r="F16" s="120"/>
      <c r="G16" s="122" t="s">
        <v>556</v>
      </c>
      <c r="H16" s="128"/>
      <c r="I16" s="128"/>
    </row>
    <row r="17" spans="1:9" ht="15" customHeight="1">
      <c r="A17" s="105"/>
      <c r="B17" s="120" t="s">
        <v>320</v>
      </c>
      <c r="C17" s="120"/>
      <c r="D17" s="120"/>
      <c r="E17" s="120"/>
      <c r="F17" s="120"/>
      <c r="G17" s="122" t="s">
        <v>647</v>
      </c>
      <c r="H17" s="122"/>
      <c r="I17" s="122"/>
    </row>
    <row r="18" spans="1:9" ht="15" customHeight="1">
      <c r="A18" s="105"/>
      <c r="B18" s="120" t="s">
        <v>319</v>
      </c>
      <c r="C18" s="120"/>
      <c r="D18" s="120"/>
      <c r="E18" s="120"/>
      <c r="F18" s="120"/>
      <c r="G18" s="121" t="s">
        <v>558</v>
      </c>
      <c r="H18" s="122"/>
      <c r="I18" s="122"/>
    </row>
    <row r="19" spans="1:9">
      <c r="A19" s="28"/>
      <c r="B19" s="123" t="s">
        <v>317</v>
      </c>
      <c r="C19" s="123"/>
      <c r="D19" s="123"/>
      <c r="E19" s="123"/>
      <c r="F19" s="123"/>
      <c r="G19" s="123"/>
      <c r="H19" s="123"/>
      <c r="I19" s="123"/>
    </row>
    <row r="20" spans="1:9" ht="15" customHeight="1">
      <c r="A20" s="105" t="s">
        <v>316</v>
      </c>
      <c r="B20" s="120" t="s">
        <v>338</v>
      </c>
      <c r="C20" s="120"/>
      <c r="D20" s="120"/>
      <c r="E20" s="120"/>
      <c r="F20" s="120"/>
      <c r="G20" s="109" t="s">
        <v>644</v>
      </c>
      <c r="H20" s="109"/>
      <c r="I20" s="109"/>
    </row>
    <row r="21" spans="1:9" ht="15" customHeight="1">
      <c r="A21" s="105"/>
      <c r="B21" s="120" t="s">
        <v>315</v>
      </c>
      <c r="C21" s="120"/>
      <c r="D21" s="120"/>
      <c r="E21" s="120"/>
      <c r="F21" s="120"/>
      <c r="G21" s="109" t="s">
        <v>645</v>
      </c>
      <c r="H21" s="109"/>
      <c r="I21" s="109"/>
    </row>
    <row r="22" spans="1:9">
      <c r="A22" s="105"/>
      <c r="B22" s="120" t="s">
        <v>314</v>
      </c>
      <c r="C22" s="120"/>
      <c r="D22" s="120"/>
      <c r="E22" s="120"/>
      <c r="F22" s="120"/>
      <c r="G22" s="109" t="s">
        <v>646</v>
      </c>
      <c r="H22" s="109"/>
      <c r="I22" s="109"/>
    </row>
    <row r="23" spans="1:9" ht="26.25" customHeight="1">
      <c r="A23" s="105" t="s">
        <v>313</v>
      </c>
      <c r="B23" s="106" t="s">
        <v>339</v>
      </c>
      <c r="C23" s="106"/>
      <c r="D23" s="106"/>
      <c r="E23" s="106"/>
      <c r="F23" s="106"/>
      <c r="G23" s="106"/>
      <c r="H23" s="106"/>
      <c r="I23" s="106"/>
    </row>
    <row r="24" spans="1:9">
      <c r="A24" s="105"/>
      <c r="B24" s="124" t="s">
        <v>312</v>
      </c>
      <c r="C24" s="124"/>
      <c r="D24" s="124"/>
      <c r="E24" s="124"/>
      <c r="F24" s="124"/>
      <c r="G24" s="109" t="s">
        <v>311</v>
      </c>
      <c r="H24" s="109"/>
      <c r="I24" s="109"/>
    </row>
    <row r="25" spans="1:9" ht="14.25" customHeight="1">
      <c r="A25" s="105"/>
      <c r="B25" s="124" t="s">
        <v>310</v>
      </c>
      <c r="C25" s="124"/>
      <c r="D25" s="124"/>
      <c r="E25" s="124"/>
      <c r="F25" s="124"/>
      <c r="G25" s="105">
        <v>200468069</v>
      </c>
      <c r="H25" s="105"/>
      <c r="I25" s="105"/>
    </row>
    <row r="26" spans="1:9">
      <c r="A26" s="105"/>
      <c r="B26" s="123" t="s">
        <v>309</v>
      </c>
      <c r="C26" s="123"/>
      <c r="D26" s="123"/>
      <c r="E26" s="123"/>
      <c r="F26" s="123"/>
      <c r="G26" s="123"/>
      <c r="H26" s="123"/>
      <c r="I26" s="123"/>
    </row>
    <row r="27" spans="1:9">
      <c r="A27" s="105"/>
      <c r="B27" s="120" t="s">
        <v>308</v>
      </c>
      <c r="C27" s="120"/>
      <c r="D27" s="120"/>
      <c r="E27" s="120"/>
      <c r="F27" s="120"/>
      <c r="G27" s="105">
        <v>144</v>
      </c>
      <c r="H27" s="105"/>
      <c r="I27" s="105"/>
    </row>
    <row r="28" spans="1:9">
      <c r="A28" s="105"/>
      <c r="B28" s="120" t="s">
        <v>307</v>
      </c>
      <c r="C28" s="120"/>
      <c r="D28" s="120"/>
      <c r="E28" s="120"/>
      <c r="F28" s="120"/>
      <c r="G28" s="144" t="s">
        <v>649</v>
      </c>
      <c r="H28" s="144"/>
      <c r="I28" s="144"/>
    </row>
    <row r="29" spans="1:9">
      <c r="A29" s="105"/>
      <c r="B29" s="120" t="s">
        <v>370</v>
      </c>
      <c r="C29" s="120"/>
      <c r="D29" s="120"/>
      <c r="E29" s="120"/>
      <c r="F29" s="120"/>
      <c r="G29" s="105">
        <v>20140</v>
      </c>
      <c r="H29" s="105"/>
      <c r="I29" s="105"/>
    </row>
    <row r="30" spans="1:9">
      <c r="A30" s="105"/>
      <c r="B30" s="120" t="s">
        <v>306</v>
      </c>
      <c r="C30" s="120"/>
      <c r="D30" s="120"/>
      <c r="E30" s="120"/>
      <c r="F30" s="120"/>
      <c r="G30" s="105">
        <v>1727424</v>
      </c>
      <c r="H30" s="105"/>
      <c r="I30" s="105"/>
    </row>
    <row r="31" spans="1:9" ht="27.75" customHeight="1">
      <c r="A31" s="105" t="s">
        <v>305</v>
      </c>
      <c r="B31" s="106" t="s">
        <v>377</v>
      </c>
      <c r="C31" s="106"/>
      <c r="D31" s="106"/>
      <c r="E31" s="106"/>
      <c r="F31" s="106"/>
      <c r="G31" s="106"/>
      <c r="H31" s="106"/>
      <c r="I31" s="106"/>
    </row>
    <row r="32" spans="1:9">
      <c r="A32" s="105"/>
      <c r="B32" s="116" t="s">
        <v>304</v>
      </c>
      <c r="C32" s="116"/>
      <c r="D32" s="116"/>
      <c r="E32" s="116"/>
      <c r="F32" s="116"/>
      <c r="G32" s="117">
        <v>2.44</v>
      </c>
      <c r="H32" s="118"/>
      <c r="I32" s="119"/>
    </row>
    <row r="33" spans="1:9">
      <c r="A33" s="105"/>
      <c r="B33" s="116" t="s">
        <v>303</v>
      </c>
      <c r="C33" s="116"/>
      <c r="D33" s="116"/>
      <c r="E33" s="116"/>
      <c r="F33" s="116"/>
      <c r="G33" s="117">
        <v>29.08</v>
      </c>
      <c r="H33" s="118"/>
      <c r="I33" s="119"/>
    </row>
    <row r="34" spans="1:9">
      <c r="A34" s="105"/>
      <c r="B34" s="116" t="s">
        <v>302</v>
      </c>
      <c r="C34" s="116"/>
      <c r="D34" s="116"/>
      <c r="E34" s="116"/>
      <c r="F34" s="116"/>
      <c r="G34" s="117">
        <v>8.24</v>
      </c>
      <c r="H34" s="118"/>
      <c r="I34" s="119"/>
    </row>
    <row r="35" spans="1:9">
      <c r="A35" s="105"/>
      <c r="B35" s="116" t="s">
        <v>301</v>
      </c>
      <c r="C35" s="116"/>
      <c r="D35" s="116"/>
      <c r="E35" s="116"/>
      <c r="F35" s="116"/>
      <c r="G35" s="117">
        <v>10.17</v>
      </c>
      <c r="H35" s="118"/>
      <c r="I35" s="119"/>
    </row>
    <row r="36" spans="1:9" ht="15" customHeight="1">
      <c r="A36" s="105"/>
      <c r="B36" s="116" t="s">
        <v>448</v>
      </c>
      <c r="C36" s="116"/>
      <c r="D36" s="116"/>
      <c r="E36" s="116"/>
      <c r="F36" s="116"/>
      <c r="G36" s="117">
        <v>36.94</v>
      </c>
      <c r="H36" s="118"/>
      <c r="I36" s="119"/>
    </row>
    <row r="37" spans="1:9" ht="24" customHeight="1">
      <c r="A37" s="98" t="s">
        <v>300</v>
      </c>
      <c r="B37" s="106" t="s">
        <v>299</v>
      </c>
      <c r="C37" s="106"/>
      <c r="D37" s="106"/>
      <c r="E37" s="106"/>
      <c r="F37" s="106"/>
      <c r="G37" s="106"/>
      <c r="H37" s="106"/>
      <c r="I37" s="106"/>
    </row>
    <row r="38" spans="1:9">
      <c r="A38" s="98"/>
      <c r="B38" s="129" t="s">
        <v>294</v>
      </c>
      <c r="C38" s="129"/>
      <c r="D38" s="129"/>
      <c r="E38" s="129"/>
      <c r="F38" s="129"/>
      <c r="G38" s="105"/>
      <c r="H38" s="105"/>
      <c r="I38" s="105"/>
    </row>
    <row r="39" spans="1:9">
      <c r="A39" s="98"/>
      <c r="B39" s="116" t="s">
        <v>298</v>
      </c>
      <c r="C39" s="116"/>
      <c r="D39" s="116"/>
      <c r="E39" s="116"/>
      <c r="F39" s="116"/>
      <c r="G39" s="126">
        <v>4454</v>
      </c>
      <c r="H39" s="105"/>
      <c r="I39" s="105"/>
    </row>
    <row r="40" spans="1:9">
      <c r="A40" s="98"/>
      <c r="B40" s="116" t="s">
        <v>297</v>
      </c>
      <c r="C40" s="116"/>
      <c r="D40" s="116"/>
      <c r="E40" s="116"/>
      <c r="F40" s="116"/>
      <c r="G40" s="127">
        <v>1.329</v>
      </c>
      <c r="H40" s="127"/>
      <c r="I40" s="127"/>
    </row>
    <row r="41" spans="1:9" ht="22.5" customHeight="1">
      <c r="A41" s="105" t="s">
        <v>296</v>
      </c>
      <c r="B41" s="106" t="s">
        <v>295</v>
      </c>
      <c r="C41" s="106"/>
      <c r="D41" s="106"/>
      <c r="E41" s="106"/>
      <c r="F41" s="106"/>
      <c r="G41" s="106"/>
      <c r="H41" s="106"/>
      <c r="I41" s="106"/>
    </row>
    <row r="42" spans="1:9">
      <c r="A42" s="105"/>
      <c r="B42" s="107" t="s">
        <v>294</v>
      </c>
      <c r="C42" s="107"/>
      <c r="D42" s="107"/>
      <c r="E42" s="107"/>
      <c r="F42" s="107"/>
      <c r="G42" s="108" t="s">
        <v>642</v>
      </c>
      <c r="H42" s="108"/>
      <c r="I42" s="108"/>
    </row>
    <row r="43" spans="1:9">
      <c r="A43" s="105"/>
      <c r="B43" s="109" t="s">
        <v>293</v>
      </c>
      <c r="C43" s="109"/>
      <c r="D43" s="109"/>
      <c r="E43" s="109"/>
      <c r="F43" s="109"/>
      <c r="G43" s="108">
        <v>125879497</v>
      </c>
      <c r="H43" s="108"/>
      <c r="I43" s="108"/>
    </row>
    <row r="44" spans="1:9">
      <c r="A44" s="105"/>
      <c r="B44" s="109" t="s">
        <v>292</v>
      </c>
      <c r="C44" s="109"/>
      <c r="D44" s="109"/>
      <c r="E44" s="109"/>
      <c r="F44" s="109"/>
      <c r="G44" s="108">
        <v>84104800</v>
      </c>
      <c r="H44" s="108"/>
      <c r="I44" s="108"/>
    </row>
    <row r="45" spans="1:9" ht="35.25" customHeight="1">
      <c r="A45" s="28"/>
      <c r="B45" s="106" t="s">
        <v>340</v>
      </c>
      <c r="C45" s="106"/>
      <c r="D45" s="106"/>
      <c r="E45" s="106"/>
      <c r="F45" s="106"/>
      <c r="G45" s="106"/>
      <c r="H45" s="106"/>
      <c r="I45" s="106"/>
    </row>
    <row r="46" spans="1:9">
      <c r="A46" s="61" t="s">
        <v>291</v>
      </c>
      <c r="B46" s="130" t="s">
        <v>13</v>
      </c>
      <c r="C46" s="132" t="s">
        <v>290</v>
      </c>
      <c r="D46" s="132"/>
      <c r="E46" s="111" t="s">
        <v>289</v>
      </c>
      <c r="F46" s="111"/>
      <c r="G46" s="111" t="s">
        <v>288</v>
      </c>
      <c r="H46" s="111" t="s">
        <v>287</v>
      </c>
      <c r="I46" s="111" t="s">
        <v>286</v>
      </c>
    </row>
    <row r="47" spans="1:9" ht="90.75" customHeight="1">
      <c r="A47" s="62"/>
      <c r="B47" s="131"/>
      <c r="C47" s="29" t="s">
        <v>285</v>
      </c>
      <c r="D47" s="29" t="s">
        <v>284</v>
      </c>
      <c r="E47" s="111"/>
      <c r="F47" s="111"/>
      <c r="G47" s="111"/>
      <c r="H47" s="111"/>
      <c r="I47" s="111"/>
    </row>
    <row r="48" spans="1:9" ht="141" customHeight="1">
      <c r="A48" s="62"/>
      <c r="B48" s="68" t="s">
        <v>331</v>
      </c>
      <c r="C48" s="30" t="s">
        <v>658</v>
      </c>
      <c r="D48" s="30" t="s">
        <v>658</v>
      </c>
      <c r="E48" s="140" t="s">
        <v>561</v>
      </c>
      <c r="F48" s="141"/>
      <c r="G48" s="65" t="s">
        <v>595</v>
      </c>
      <c r="H48" s="84" t="s">
        <v>659</v>
      </c>
      <c r="I48" s="93" t="s">
        <v>697</v>
      </c>
    </row>
    <row r="49" spans="1:9" ht="71.25" customHeight="1">
      <c r="A49" s="62"/>
      <c r="B49" s="68" t="s">
        <v>323</v>
      </c>
      <c r="C49" s="30" t="s">
        <v>658</v>
      </c>
      <c r="D49" s="30" t="s">
        <v>658</v>
      </c>
      <c r="E49" s="138" t="s">
        <v>606</v>
      </c>
      <c r="F49" s="139"/>
      <c r="G49" s="66" t="s">
        <v>660</v>
      </c>
      <c r="H49" s="93" t="s">
        <v>659</v>
      </c>
      <c r="I49" s="86" t="s">
        <v>697</v>
      </c>
    </row>
    <row r="50" spans="1:9" ht="59.25" customHeight="1">
      <c r="A50" s="62"/>
      <c r="B50" s="68" t="s">
        <v>316</v>
      </c>
      <c r="C50" s="30" t="s">
        <v>658</v>
      </c>
      <c r="D50" s="30" t="s">
        <v>658</v>
      </c>
      <c r="E50" s="138" t="s">
        <v>335</v>
      </c>
      <c r="F50" s="139"/>
      <c r="G50" s="78" t="s">
        <v>661</v>
      </c>
      <c r="H50" s="84" t="s">
        <v>659</v>
      </c>
      <c r="I50" s="86" t="s">
        <v>697</v>
      </c>
    </row>
    <row r="51" spans="1:9" ht="61.5" customHeight="1">
      <c r="A51" s="62"/>
      <c r="B51" s="68" t="s">
        <v>313</v>
      </c>
      <c r="C51" s="30" t="s">
        <v>662</v>
      </c>
      <c r="D51" s="30" t="s">
        <v>662</v>
      </c>
      <c r="E51" s="137" t="s">
        <v>539</v>
      </c>
      <c r="F51" s="137"/>
      <c r="G51" s="84" t="s">
        <v>663</v>
      </c>
      <c r="H51" s="70" t="s">
        <v>591</v>
      </c>
      <c r="I51" s="70" t="s">
        <v>592</v>
      </c>
    </row>
    <row r="52" spans="1:9" ht="78.75" customHeight="1">
      <c r="A52" s="62"/>
      <c r="B52" s="68" t="s">
        <v>305</v>
      </c>
      <c r="C52" s="30" t="s">
        <v>658</v>
      </c>
      <c r="D52" s="30" t="s">
        <v>658</v>
      </c>
      <c r="E52" s="142" t="s">
        <v>664</v>
      </c>
      <c r="F52" s="143"/>
      <c r="G52" s="65" t="s">
        <v>667</v>
      </c>
      <c r="H52" s="84" t="s">
        <v>659</v>
      </c>
      <c r="I52" s="79" t="s">
        <v>566</v>
      </c>
    </row>
    <row r="53" spans="1:9" ht="75.75" customHeight="1">
      <c r="A53" s="62"/>
      <c r="B53" s="68" t="s">
        <v>300</v>
      </c>
      <c r="C53" s="30" t="s">
        <v>658</v>
      </c>
      <c r="D53" s="30" t="s">
        <v>658</v>
      </c>
      <c r="E53" s="142" t="s">
        <v>334</v>
      </c>
      <c r="F53" s="143"/>
      <c r="G53" s="65" t="s">
        <v>709</v>
      </c>
      <c r="H53" s="84" t="s">
        <v>659</v>
      </c>
      <c r="I53" s="84" t="s">
        <v>566</v>
      </c>
    </row>
    <row r="54" spans="1:9" ht="92.25" customHeight="1">
      <c r="A54" s="62"/>
      <c r="B54" s="68" t="s">
        <v>296</v>
      </c>
      <c r="C54" s="30" t="s">
        <v>658</v>
      </c>
      <c r="D54" s="30" t="s">
        <v>658</v>
      </c>
      <c r="E54" s="142" t="s">
        <v>609</v>
      </c>
      <c r="F54" s="143"/>
      <c r="G54" s="65" t="s">
        <v>676</v>
      </c>
      <c r="H54" s="84" t="s">
        <v>659</v>
      </c>
      <c r="I54" s="93" t="s">
        <v>566</v>
      </c>
    </row>
    <row r="55" spans="1:9" ht="56.25" customHeight="1">
      <c r="A55" s="62"/>
      <c r="B55" s="68" t="s">
        <v>291</v>
      </c>
      <c r="C55" s="30" t="s">
        <v>658</v>
      </c>
      <c r="D55" s="30" t="s">
        <v>658</v>
      </c>
      <c r="E55" s="135" t="s">
        <v>610</v>
      </c>
      <c r="F55" s="136"/>
      <c r="G55" s="65" t="s">
        <v>668</v>
      </c>
      <c r="H55" s="84" t="s">
        <v>659</v>
      </c>
      <c r="I55" s="84" t="s">
        <v>566</v>
      </c>
    </row>
    <row r="56" spans="1:9" ht="62.25" customHeight="1">
      <c r="A56" s="62"/>
      <c r="B56" s="68" t="s">
        <v>279</v>
      </c>
      <c r="C56" s="30" t="s">
        <v>658</v>
      </c>
      <c r="D56" s="30" t="s">
        <v>658</v>
      </c>
      <c r="E56" s="135" t="s">
        <v>596</v>
      </c>
      <c r="F56" s="136"/>
      <c r="G56" s="65" t="s">
        <v>669</v>
      </c>
      <c r="H56" s="93" t="s">
        <v>659</v>
      </c>
      <c r="I56" s="84" t="s">
        <v>566</v>
      </c>
    </row>
    <row r="57" spans="1:9" ht="69.75" customHeight="1">
      <c r="A57" s="62"/>
      <c r="B57" s="69" t="s">
        <v>268</v>
      </c>
      <c r="C57" s="30" t="s">
        <v>658</v>
      </c>
      <c r="D57" s="30" t="s">
        <v>658</v>
      </c>
      <c r="E57" s="135" t="s">
        <v>665</v>
      </c>
      <c r="F57" s="136"/>
      <c r="G57" s="93" t="s">
        <v>670</v>
      </c>
      <c r="H57" s="84" t="s">
        <v>659</v>
      </c>
      <c r="I57" s="84" t="s">
        <v>566</v>
      </c>
    </row>
    <row r="58" spans="1:9" ht="130.5" customHeight="1">
      <c r="A58" s="62"/>
      <c r="B58" s="69" t="s">
        <v>257</v>
      </c>
      <c r="C58" s="30" t="s">
        <v>658</v>
      </c>
      <c r="D58" s="30" t="s">
        <v>658</v>
      </c>
      <c r="E58" s="135" t="s">
        <v>666</v>
      </c>
      <c r="F58" s="136"/>
      <c r="G58" s="79" t="s">
        <v>671</v>
      </c>
      <c r="H58" s="84" t="s">
        <v>659</v>
      </c>
      <c r="I58" s="84" t="s">
        <v>566</v>
      </c>
    </row>
    <row r="59" spans="1:9" ht="105.75" customHeight="1">
      <c r="A59" s="62"/>
      <c r="B59" s="69" t="s">
        <v>82</v>
      </c>
      <c r="C59" s="30" t="s">
        <v>658</v>
      </c>
      <c r="D59" s="30" t="s">
        <v>658</v>
      </c>
      <c r="E59" s="133" t="s">
        <v>593</v>
      </c>
      <c r="F59" s="134"/>
      <c r="G59" s="93" t="s">
        <v>673</v>
      </c>
      <c r="H59" s="84" t="s">
        <v>659</v>
      </c>
      <c r="I59" s="84" t="s">
        <v>566</v>
      </c>
    </row>
    <row r="60" spans="1:9" ht="81.75" customHeight="1">
      <c r="A60" s="62"/>
      <c r="B60" s="68" t="s">
        <v>38</v>
      </c>
      <c r="C60" s="30" t="s">
        <v>658</v>
      </c>
      <c r="D60" s="30" t="s">
        <v>658</v>
      </c>
      <c r="E60" s="133" t="s">
        <v>594</v>
      </c>
      <c r="F60" s="134"/>
      <c r="G60" s="93" t="s">
        <v>674</v>
      </c>
      <c r="H60" s="84" t="s">
        <v>659</v>
      </c>
      <c r="I60" s="70" t="s">
        <v>566</v>
      </c>
    </row>
    <row r="61" spans="1:9" ht="101.25" customHeight="1">
      <c r="A61" s="62"/>
      <c r="B61" s="68" t="s">
        <v>26</v>
      </c>
      <c r="C61" s="30" t="s">
        <v>658</v>
      </c>
      <c r="D61" s="30" t="s">
        <v>658</v>
      </c>
      <c r="E61" s="157" t="s">
        <v>672</v>
      </c>
      <c r="F61" s="158"/>
      <c r="G61" s="93" t="s">
        <v>675</v>
      </c>
      <c r="H61" s="84" t="s">
        <v>659</v>
      </c>
      <c r="I61" s="70" t="s">
        <v>566</v>
      </c>
    </row>
    <row r="62" spans="1:9" ht="72" customHeight="1">
      <c r="A62" s="62"/>
      <c r="B62" s="68" t="s">
        <v>24</v>
      </c>
      <c r="C62" s="30" t="s">
        <v>662</v>
      </c>
      <c r="D62" s="30" t="s">
        <v>662</v>
      </c>
      <c r="E62" s="138" t="s">
        <v>606</v>
      </c>
      <c r="F62" s="139"/>
      <c r="G62" s="66" t="s">
        <v>678</v>
      </c>
      <c r="H62" s="84" t="s">
        <v>677</v>
      </c>
      <c r="I62" s="84" t="s">
        <v>566</v>
      </c>
    </row>
    <row r="63" spans="1:9" ht="36" customHeight="1">
      <c r="A63" s="105" t="s">
        <v>279</v>
      </c>
      <c r="B63" s="145" t="s">
        <v>278</v>
      </c>
      <c r="C63" s="145"/>
      <c r="D63" s="145"/>
      <c r="E63" s="145"/>
      <c r="F63" s="145"/>
      <c r="G63" s="145"/>
      <c r="H63" s="145"/>
      <c r="I63" s="145"/>
    </row>
    <row r="64" spans="1:9" ht="15.75" customHeight="1">
      <c r="A64" s="105"/>
      <c r="B64" s="109" t="s">
        <v>277</v>
      </c>
      <c r="C64" s="109"/>
      <c r="D64" s="109"/>
      <c r="E64" s="109"/>
      <c r="F64" s="109"/>
      <c r="G64" s="107" t="s">
        <v>597</v>
      </c>
      <c r="H64" s="107"/>
      <c r="I64" s="107"/>
    </row>
    <row r="65" spans="1:9">
      <c r="A65" s="105"/>
      <c r="B65" s="109" t="s">
        <v>276</v>
      </c>
      <c r="C65" s="109"/>
      <c r="D65" s="109"/>
      <c r="E65" s="109"/>
      <c r="F65" s="109"/>
      <c r="G65" s="109"/>
      <c r="H65" s="109"/>
      <c r="I65" s="109"/>
    </row>
    <row r="66" spans="1:9">
      <c r="A66" s="105"/>
      <c r="B66" s="109" t="s">
        <v>275</v>
      </c>
      <c r="C66" s="109"/>
      <c r="D66" s="109"/>
      <c r="E66" s="109"/>
      <c r="F66" s="109"/>
      <c r="G66" s="146"/>
      <c r="H66" s="109"/>
      <c r="I66" s="109"/>
    </row>
    <row r="67" spans="1:9">
      <c r="A67" s="105"/>
      <c r="B67" s="109" t="s">
        <v>274</v>
      </c>
      <c r="C67" s="109"/>
      <c r="D67" s="109"/>
      <c r="E67" s="109"/>
      <c r="F67" s="109"/>
      <c r="G67" s="109"/>
      <c r="H67" s="109"/>
      <c r="I67" s="109"/>
    </row>
    <row r="68" spans="1:9">
      <c r="A68" s="105"/>
      <c r="B68" s="109" t="s">
        <v>273</v>
      </c>
      <c r="C68" s="109"/>
      <c r="D68" s="109"/>
      <c r="E68" s="109"/>
      <c r="F68" s="109"/>
      <c r="G68" s="109"/>
      <c r="H68" s="109"/>
      <c r="I68" s="109"/>
    </row>
    <row r="69" spans="1:9">
      <c r="A69" s="105"/>
      <c r="B69" s="109" t="s">
        <v>272</v>
      </c>
      <c r="C69" s="109"/>
      <c r="D69" s="109"/>
      <c r="E69" s="109"/>
      <c r="F69" s="109"/>
      <c r="G69" s="109"/>
      <c r="H69" s="109"/>
      <c r="I69" s="109"/>
    </row>
    <row r="70" spans="1:9">
      <c r="A70" s="105"/>
      <c r="B70" s="109" t="s">
        <v>271</v>
      </c>
      <c r="C70" s="109"/>
      <c r="D70" s="109"/>
      <c r="E70" s="109"/>
      <c r="F70" s="109"/>
      <c r="G70" s="109"/>
      <c r="H70" s="109"/>
      <c r="I70" s="109"/>
    </row>
    <row r="71" spans="1:9" ht="15" customHeight="1">
      <c r="A71" s="105"/>
      <c r="B71" s="109" t="s">
        <v>270</v>
      </c>
      <c r="C71" s="109"/>
      <c r="D71" s="109"/>
      <c r="E71" s="109"/>
      <c r="F71" s="109"/>
      <c r="G71" s="109"/>
      <c r="H71" s="109"/>
      <c r="I71" s="109"/>
    </row>
    <row r="72" spans="1:9">
      <c r="A72" s="105"/>
      <c r="B72" s="109" t="s">
        <v>269</v>
      </c>
      <c r="C72" s="109"/>
      <c r="D72" s="109"/>
      <c r="E72" s="109"/>
      <c r="F72" s="109"/>
      <c r="G72" s="109"/>
      <c r="H72" s="109"/>
      <c r="I72" s="109"/>
    </row>
    <row r="73" spans="1:9" ht="27.75" customHeight="1">
      <c r="A73" s="105" t="s">
        <v>268</v>
      </c>
      <c r="B73" s="106" t="s">
        <v>267</v>
      </c>
      <c r="C73" s="106"/>
      <c r="D73" s="106"/>
      <c r="E73" s="106"/>
      <c r="F73" s="106"/>
      <c r="G73" s="106"/>
      <c r="H73" s="106"/>
      <c r="I73" s="106"/>
    </row>
    <row r="74" spans="1:9" s="94" customFormat="1" ht="43.5" customHeight="1">
      <c r="A74" s="105"/>
      <c r="B74" s="89" t="s">
        <v>13</v>
      </c>
      <c r="C74" s="110" t="s">
        <v>266</v>
      </c>
      <c r="D74" s="110"/>
      <c r="E74" s="110"/>
      <c r="F74" s="110"/>
      <c r="G74" s="89" t="s">
        <v>265</v>
      </c>
      <c r="H74" s="89" t="s">
        <v>264</v>
      </c>
      <c r="I74" s="32" t="s">
        <v>263</v>
      </c>
    </row>
    <row r="75" spans="1:9" s="94" customFormat="1" ht="43.5" customHeight="1">
      <c r="A75" s="105"/>
      <c r="B75" s="72">
        <v>1</v>
      </c>
      <c r="C75" s="166" t="s">
        <v>615</v>
      </c>
      <c r="D75" s="167"/>
      <c r="E75" s="167"/>
      <c r="F75" s="168"/>
      <c r="G75" s="72">
        <v>22</v>
      </c>
      <c r="H75" s="46">
        <v>43922</v>
      </c>
      <c r="I75" s="47">
        <v>43923</v>
      </c>
    </row>
    <row r="76" spans="1:9" s="94" customFormat="1" ht="15" customHeight="1">
      <c r="A76" s="105"/>
      <c r="B76" s="72">
        <v>2</v>
      </c>
      <c r="C76" s="100" t="s">
        <v>616</v>
      </c>
      <c r="D76" s="100"/>
      <c r="E76" s="100"/>
      <c r="F76" s="100"/>
      <c r="G76" s="45" t="s">
        <v>680</v>
      </c>
      <c r="H76" s="46">
        <v>43922</v>
      </c>
      <c r="I76" s="47">
        <v>43923</v>
      </c>
    </row>
    <row r="77" spans="1:9" s="94" customFormat="1" ht="15" customHeight="1">
      <c r="A77" s="105"/>
      <c r="B77" s="72">
        <v>3</v>
      </c>
      <c r="C77" s="166" t="s">
        <v>619</v>
      </c>
      <c r="D77" s="167"/>
      <c r="E77" s="167"/>
      <c r="F77" s="168"/>
      <c r="G77" s="45"/>
      <c r="H77" s="46">
        <v>43981</v>
      </c>
      <c r="I77" s="47">
        <v>43985</v>
      </c>
    </row>
    <row r="78" spans="1:9" s="94" customFormat="1">
      <c r="A78" s="105"/>
      <c r="B78" s="72">
        <v>4</v>
      </c>
      <c r="C78" s="100" t="s">
        <v>262</v>
      </c>
      <c r="D78" s="100"/>
      <c r="E78" s="100"/>
      <c r="F78" s="100"/>
      <c r="G78" s="45" t="s">
        <v>261</v>
      </c>
      <c r="H78" s="46">
        <v>44014</v>
      </c>
      <c r="I78" s="47">
        <v>44019</v>
      </c>
    </row>
    <row r="79" spans="1:9" s="94" customFormat="1" ht="29.25" customHeight="1">
      <c r="A79" s="105"/>
      <c r="B79" s="72">
        <v>5</v>
      </c>
      <c r="C79" s="100" t="s">
        <v>560</v>
      </c>
      <c r="D79" s="100"/>
      <c r="E79" s="100"/>
      <c r="F79" s="100"/>
      <c r="G79" s="45" t="s">
        <v>260</v>
      </c>
      <c r="H79" s="46">
        <v>44018</v>
      </c>
      <c r="I79" s="47">
        <v>44019</v>
      </c>
    </row>
    <row r="80" spans="1:9" s="94" customFormat="1" ht="30" customHeight="1">
      <c r="A80" s="105"/>
      <c r="B80" s="72">
        <v>6</v>
      </c>
      <c r="C80" s="100" t="s">
        <v>617</v>
      </c>
      <c r="D80" s="100"/>
      <c r="E80" s="100"/>
      <c r="F80" s="100"/>
      <c r="G80" s="45" t="s">
        <v>260</v>
      </c>
      <c r="H80" s="46">
        <v>44018</v>
      </c>
      <c r="I80" s="47">
        <v>44019</v>
      </c>
    </row>
    <row r="81" spans="1:9" s="94" customFormat="1">
      <c r="A81" s="105"/>
      <c r="B81" s="72">
        <v>7</v>
      </c>
      <c r="C81" s="100" t="s">
        <v>259</v>
      </c>
      <c r="D81" s="100"/>
      <c r="E81" s="100"/>
      <c r="F81" s="100"/>
      <c r="G81" s="45" t="s">
        <v>258</v>
      </c>
      <c r="H81" s="46">
        <v>44018</v>
      </c>
      <c r="I81" s="47">
        <v>44019</v>
      </c>
    </row>
    <row r="82" spans="1:9" s="94" customFormat="1" ht="15" customHeight="1">
      <c r="A82" s="105"/>
      <c r="B82" s="72">
        <v>8</v>
      </c>
      <c r="C82" s="100" t="s">
        <v>559</v>
      </c>
      <c r="D82" s="100"/>
      <c r="E82" s="100"/>
      <c r="F82" s="100"/>
      <c r="G82" s="45" t="s">
        <v>345</v>
      </c>
      <c r="H82" s="46">
        <v>44018</v>
      </c>
      <c r="I82" s="47">
        <v>44019</v>
      </c>
    </row>
    <row r="83" spans="1:9" s="94" customFormat="1" ht="19.5" customHeight="1">
      <c r="A83" s="105"/>
      <c r="B83" s="72">
        <v>9</v>
      </c>
      <c r="C83" s="166" t="s">
        <v>618</v>
      </c>
      <c r="D83" s="167"/>
      <c r="E83" s="167"/>
      <c r="F83" s="168"/>
      <c r="G83" s="45"/>
      <c r="H83" s="46">
        <v>44004</v>
      </c>
      <c r="I83" s="47">
        <v>44007</v>
      </c>
    </row>
    <row r="84" spans="1:9" s="94" customFormat="1" ht="30" customHeight="1">
      <c r="A84" s="105"/>
      <c r="B84" s="72">
        <v>10</v>
      </c>
      <c r="C84" s="100" t="s">
        <v>262</v>
      </c>
      <c r="D84" s="100"/>
      <c r="E84" s="100"/>
      <c r="F84" s="100"/>
      <c r="G84" s="45" t="s">
        <v>261</v>
      </c>
      <c r="H84" s="47">
        <v>44029</v>
      </c>
      <c r="I84" s="47">
        <v>44031</v>
      </c>
    </row>
    <row r="85" spans="1:9" s="94" customFormat="1" ht="20.25" customHeight="1">
      <c r="A85" s="105"/>
      <c r="B85" s="72">
        <v>11</v>
      </c>
      <c r="C85" s="100" t="s">
        <v>679</v>
      </c>
      <c r="D85" s="100"/>
      <c r="E85" s="100"/>
      <c r="F85" s="100"/>
      <c r="G85" s="45" t="s">
        <v>260</v>
      </c>
      <c r="H85" s="47">
        <v>44029</v>
      </c>
      <c r="I85" s="47">
        <v>44031</v>
      </c>
    </row>
    <row r="86" spans="1:9" s="94" customFormat="1" ht="20.25" customHeight="1">
      <c r="A86" s="105"/>
      <c r="B86" s="72">
        <v>12</v>
      </c>
      <c r="C86" s="166" t="s">
        <v>618</v>
      </c>
      <c r="D86" s="167"/>
      <c r="E86" s="167"/>
      <c r="F86" s="168"/>
      <c r="G86" s="45"/>
      <c r="H86" s="46">
        <v>44177</v>
      </c>
      <c r="I86" s="47">
        <v>44179</v>
      </c>
    </row>
    <row r="87" spans="1:9" s="7" customFormat="1" ht="31.5" customHeight="1">
      <c r="A87" s="105" t="s">
        <v>257</v>
      </c>
      <c r="B87" s="106" t="s">
        <v>256</v>
      </c>
      <c r="C87" s="106"/>
      <c r="D87" s="106"/>
      <c r="E87" s="106"/>
      <c r="F87" s="106"/>
      <c r="G87" s="106"/>
      <c r="H87" s="106"/>
      <c r="I87" s="106"/>
    </row>
    <row r="88" spans="1:9" s="8" customFormat="1" ht="51.75" customHeight="1">
      <c r="A88" s="105"/>
      <c r="B88" s="111" t="s">
        <v>255</v>
      </c>
      <c r="C88" s="111"/>
      <c r="D88" s="111"/>
      <c r="E88" s="111"/>
      <c r="F88" s="111"/>
      <c r="G88" s="33" t="s">
        <v>79</v>
      </c>
      <c r="H88" s="29" t="s">
        <v>254</v>
      </c>
      <c r="I88" s="29" t="s">
        <v>253</v>
      </c>
    </row>
    <row r="89" spans="1:9" ht="23.25" customHeight="1">
      <c r="A89" s="105"/>
      <c r="B89" s="112" t="s">
        <v>252</v>
      </c>
      <c r="C89" s="112"/>
      <c r="D89" s="112"/>
      <c r="E89" s="112"/>
      <c r="F89" s="112"/>
      <c r="G89" s="112"/>
      <c r="H89" s="112"/>
      <c r="I89" s="112"/>
    </row>
    <row r="90" spans="1:9" ht="24.95" customHeight="1">
      <c r="A90" s="105"/>
      <c r="B90" s="104" t="s">
        <v>251</v>
      </c>
      <c r="C90" s="104"/>
      <c r="D90" s="104"/>
      <c r="E90" s="104"/>
      <c r="F90" s="104"/>
      <c r="G90" s="34"/>
      <c r="H90" s="35"/>
      <c r="I90" s="36"/>
    </row>
    <row r="91" spans="1:9" ht="24.95" customHeight="1">
      <c r="A91" s="105"/>
      <c r="B91" s="102" t="s">
        <v>250</v>
      </c>
      <c r="C91" s="102"/>
      <c r="D91" s="102"/>
      <c r="E91" s="102"/>
      <c r="F91" s="102"/>
      <c r="G91" s="34"/>
    </row>
    <row r="92" spans="1:9" ht="24.95" customHeight="1">
      <c r="A92" s="105"/>
      <c r="B92" s="102" t="s">
        <v>249</v>
      </c>
      <c r="C92" s="102"/>
      <c r="D92" s="102"/>
      <c r="E92" s="102"/>
      <c r="F92" s="102"/>
      <c r="G92" s="34" t="s">
        <v>73</v>
      </c>
      <c r="H92" s="76">
        <v>29669960</v>
      </c>
      <c r="I92" s="76">
        <v>34288291</v>
      </c>
    </row>
    <row r="93" spans="1:9" ht="24.95" customHeight="1">
      <c r="A93" s="105"/>
      <c r="B93" s="102" t="s">
        <v>248</v>
      </c>
      <c r="C93" s="102"/>
      <c r="D93" s="102"/>
      <c r="E93" s="102"/>
      <c r="F93" s="102"/>
      <c r="G93" s="34" t="s">
        <v>247</v>
      </c>
      <c r="H93" s="76">
        <v>19630581</v>
      </c>
      <c r="I93" s="76">
        <v>23862345</v>
      </c>
    </row>
    <row r="94" spans="1:9" ht="24.95" customHeight="1">
      <c r="A94" s="105"/>
      <c r="B94" s="101" t="s">
        <v>246</v>
      </c>
      <c r="C94" s="101"/>
      <c r="D94" s="101"/>
      <c r="E94" s="101"/>
      <c r="F94" s="101"/>
      <c r="G94" s="34" t="s">
        <v>245</v>
      </c>
      <c r="H94" s="77">
        <f>H92-H93</f>
        <v>10039379</v>
      </c>
      <c r="I94" s="77">
        <v>10425946</v>
      </c>
    </row>
    <row r="95" spans="1:9" ht="24.95" customHeight="1">
      <c r="A95" s="105"/>
      <c r="B95" s="101" t="s">
        <v>244</v>
      </c>
      <c r="C95" s="101"/>
      <c r="D95" s="101"/>
      <c r="E95" s="101"/>
      <c r="F95" s="101"/>
      <c r="G95" s="34"/>
      <c r="H95" s="76"/>
      <c r="I95" s="76"/>
    </row>
    <row r="96" spans="1:9" ht="24.95" customHeight="1">
      <c r="A96" s="105"/>
      <c r="B96" s="102" t="s">
        <v>243</v>
      </c>
      <c r="C96" s="102"/>
      <c r="D96" s="102"/>
      <c r="E96" s="102"/>
      <c r="F96" s="102"/>
      <c r="G96" s="34" t="s">
        <v>71</v>
      </c>
      <c r="H96" s="76">
        <v>7639</v>
      </c>
      <c r="I96" s="76">
        <v>7639</v>
      </c>
    </row>
    <row r="97" spans="1:9" ht="24.95" customHeight="1">
      <c r="A97" s="105"/>
      <c r="B97" s="102" t="s">
        <v>242</v>
      </c>
      <c r="C97" s="102"/>
      <c r="D97" s="102"/>
      <c r="E97" s="102"/>
      <c r="F97" s="102"/>
      <c r="G97" s="34" t="s">
        <v>241</v>
      </c>
      <c r="H97" s="76">
        <v>4201</v>
      </c>
      <c r="I97" s="76">
        <v>5729</v>
      </c>
    </row>
    <row r="98" spans="1:9" ht="24.95" customHeight="1">
      <c r="A98" s="105"/>
      <c r="B98" s="101" t="s">
        <v>240</v>
      </c>
      <c r="C98" s="101"/>
      <c r="D98" s="101"/>
      <c r="E98" s="101"/>
      <c r="F98" s="101"/>
      <c r="G98" s="34" t="s">
        <v>239</v>
      </c>
      <c r="H98" s="77">
        <f>H96-H97</f>
        <v>3438</v>
      </c>
      <c r="I98" s="77">
        <v>1910</v>
      </c>
    </row>
    <row r="99" spans="1:9" ht="35.25" customHeight="1">
      <c r="A99" s="105"/>
      <c r="B99" s="101" t="s">
        <v>238</v>
      </c>
      <c r="C99" s="101"/>
      <c r="D99" s="101"/>
      <c r="E99" s="101"/>
      <c r="F99" s="101"/>
      <c r="G99" s="34" t="s">
        <v>69</v>
      </c>
      <c r="H99" s="77">
        <v>433898</v>
      </c>
      <c r="I99" s="77">
        <v>433898</v>
      </c>
    </row>
    <row r="100" spans="1:9" ht="24.95" customHeight="1">
      <c r="A100" s="105"/>
      <c r="B100" s="102" t="s">
        <v>237</v>
      </c>
      <c r="C100" s="102"/>
      <c r="D100" s="102"/>
      <c r="E100" s="102"/>
      <c r="F100" s="102"/>
      <c r="G100" s="34" t="s">
        <v>67</v>
      </c>
      <c r="H100" s="76"/>
      <c r="I100" s="76"/>
    </row>
    <row r="101" spans="1:9" ht="24.95" customHeight="1">
      <c r="A101" s="105"/>
      <c r="B101" s="102" t="s">
        <v>236</v>
      </c>
      <c r="C101" s="102"/>
      <c r="D101" s="102"/>
      <c r="E101" s="102"/>
      <c r="F101" s="102"/>
      <c r="G101" s="34" t="s">
        <v>65</v>
      </c>
      <c r="H101" s="76"/>
      <c r="I101" s="76"/>
    </row>
    <row r="102" spans="1:9" ht="24.95" customHeight="1">
      <c r="A102" s="105"/>
      <c r="B102" s="102" t="s">
        <v>235</v>
      </c>
      <c r="C102" s="102"/>
      <c r="D102" s="102"/>
      <c r="E102" s="102"/>
      <c r="F102" s="102"/>
      <c r="G102" s="34" t="s">
        <v>63</v>
      </c>
      <c r="H102" s="76"/>
      <c r="I102" s="76"/>
    </row>
    <row r="103" spans="1:9" ht="24.95" customHeight="1">
      <c r="A103" s="105"/>
      <c r="B103" s="102" t="s">
        <v>234</v>
      </c>
      <c r="C103" s="102"/>
      <c r="D103" s="102"/>
      <c r="E103" s="102"/>
      <c r="F103" s="102"/>
      <c r="G103" s="34" t="s">
        <v>61</v>
      </c>
      <c r="H103" s="76"/>
      <c r="I103" s="76"/>
    </row>
    <row r="104" spans="1:9" ht="24.95" customHeight="1">
      <c r="A104" s="105"/>
      <c r="B104" s="102" t="s">
        <v>233</v>
      </c>
      <c r="C104" s="102"/>
      <c r="D104" s="102"/>
      <c r="E104" s="102"/>
      <c r="F104" s="102"/>
      <c r="G104" s="34" t="s">
        <v>59</v>
      </c>
      <c r="H104" s="76">
        <v>433898</v>
      </c>
      <c r="I104" s="76">
        <v>433898</v>
      </c>
    </row>
    <row r="105" spans="1:9" ht="24.95" customHeight="1">
      <c r="A105" s="105"/>
      <c r="B105" s="102" t="s">
        <v>232</v>
      </c>
      <c r="C105" s="102"/>
      <c r="D105" s="102"/>
      <c r="E105" s="102"/>
      <c r="F105" s="102"/>
      <c r="G105" s="34" t="s">
        <v>57</v>
      </c>
      <c r="H105" s="76"/>
      <c r="I105" s="76"/>
    </row>
    <row r="106" spans="1:9" ht="24.95" customHeight="1">
      <c r="A106" s="105"/>
      <c r="B106" s="102" t="s">
        <v>231</v>
      </c>
      <c r="C106" s="102"/>
      <c r="D106" s="102"/>
      <c r="E106" s="102"/>
      <c r="F106" s="102"/>
      <c r="G106" s="34" t="s">
        <v>230</v>
      </c>
      <c r="H106" s="76">
        <v>1340055</v>
      </c>
      <c r="I106" s="76">
        <v>4407605</v>
      </c>
    </row>
    <row r="107" spans="1:9" ht="24.95" customHeight="1">
      <c r="A107" s="105"/>
      <c r="B107" s="102" t="s">
        <v>229</v>
      </c>
      <c r="C107" s="102"/>
      <c r="D107" s="102"/>
      <c r="E107" s="102"/>
      <c r="F107" s="102"/>
      <c r="G107" s="34" t="s">
        <v>228</v>
      </c>
      <c r="H107" s="76"/>
      <c r="I107" s="76"/>
    </row>
    <row r="108" spans="1:9" ht="24.95" customHeight="1">
      <c r="A108" s="105"/>
      <c r="B108" s="102" t="s">
        <v>227</v>
      </c>
      <c r="C108" s="102"/>
      <c r="D108" s="102"/>
      <c r="E108" s="102"/>
      <c r="F108" s="102"/>
      <c r="G108" s="34" t="s">
        <v>226</v>
      </c>
      <c r="H108" s="76"/>
      <c r="I108" s="76"/>
    </row>
    <row r="109" spans="1:9" ht="24.95" customHeight="1">
      <c r="A109" s="105"/>
      <c r="B109" s="101" t="s">
        <v>225</v>
      </c>
      <c r="C109" s="101"/>
      <c r="D109" s="101"/>
      <c r="E109" s="101"/>
      <c r="F109" s="101"/>
      <c r="G109" s="34" t="s">
        <v>224</v>
      </c>
      <c r="H109" s="76">
        <v>11816770</v>
      </c>
      <c r="I109" s="76">
        <v>15269359</v>
      </c>
    </row>
    <row r="110" spans="1:9" ht="24.95" customHeight="1">
      <c r="A110" s="105"/>
      <c r="B110" s="101" t="s">
        <v>223</v>
      </c>
      <c r="C110" s="101"/>
      <c r="D110" s="101"/>
      <c r="E110" s="101"/>
      <c r="F110" s="101"/>
      <c r="G110" s="34"/>
      <c r="H110" s="76"/>
      <c r="I110" s="76"/>
    </row>
    <row r="111" spans="1:9" ht="24.95" customHeight="1">
      <c r="A111" s="105"/>
      <c r="B111" s="101" t="s">
        <v>222</v>
      </c>
      <c r="C111" s="101"/>
      <c r="D111" s="101"/>
      <c r="E111" s="101"/>
      <c r="F111" s="101"/>
      <c r="G111" s="34" t="s">
        <v>221</v>
      </c>
      <c r="H111" s="77">
        <f>H112+H113+H114+H115</f>
        <v>14366386</v>
      </c>
      <c r="I111" s="77">
        <v>22914881</v>
      </c>
    </row>
    <row r="112" spans="1:9" ht="24.95" customHeight="1">
      <c r="A112" s="105"/>
      <c r="B112" s="102" t="s">
        <v>220</v>
      </c>
      <c r="C112" s="102"/>
      <c r="D112" s="102"/>
      <c r="E112" s="102"/>
      <c r="F112" s="102"/>
      <c r="G112" s="34" t="s">
        <v>219</v>
      </c>
      <c r="H112" s="76">
        <v>12395787</v>
      </c>
      <c r="I112" s="76">
        <v>19966939</v>
      </c>
    </row>
    <row r="113" spans="1:9" ht="24.95" customHeight="1">
      <c r="A113" s="105"/>
      <c r="B113" s="102" t="s">
        <v>218</v>
      </c>
      <c r="C113" s="102"/>
      <c r="D113" s="102"/>
      <c r="E113" s="102"/>
      <c r="F113" s="102"/>
      <c r="G113" s="34" t="s">
        <v>217</v>
      </c>
      <c r="H113" s="76">
        <v>1471618</v>
      </c>
      <c r="I113" s="76">
        <v>2224738</v>
      </c>
    </row>
    <row r="114" spans="1:9" ht="24.95" customHeight="1">
      <c r="A114" s="105"/>
      <c r="B114" s="102" t="s">
        <v>216</v>
      </c>
      <c r="C114" s="102"/>
      <c r="D114" s="102"/>
      <c r="E114" s="102"/>
      <c r="F114" s="102"/>
      <c r="G114" s="34" t="s">
        <v>215</v>
      </c>
      <c r="H114" s="76">
        <v>498981</v>
      </c>
      <c r="I114" s="76">
        <v>723204</v>
      </c>
    </row>
    <row r="115" spans="1:9" ht="24.95" customHeight="1">
      <c r="A115" s="105"/>
      <c r="B115" s="102" t="s">
        <v>214</v>
      </c>
      <c r="C115" s="102"/>
      <c r="D115" s="102"/>
      <c r="E115" s="102"/>
      <c r="F115" s="102"/>
      <c r="G115" s="34" t="s">
        <v>213</v>
      </c>
      <c r="H115" s="76"/>
      <c r="I115" s="76"/>
    </row>
    <row r="116" spans="1:9" ht="24.95" customHeight="1">
      <c r="A116" s="105"/>
      <c r="B116" s="102" t="s">
        <v>212</v>
      </c>
      <c r="C116" s="102"/>
      <c r="D116" s="102"/>
      <c r="E116" s="102"/>
      <c r="F116" s="102"/>
      <c r="G116" s="34" t="s">
        <v>211</v>
      </c>
      <c r="H116" s="76">
        <v>0</v>
      </c>
      <c r="I116" s="76">
        <v>89940</v>
      </c>
    </row>
    <row r="117" spans="1:9" ht="24.95" customHeight="1">
      <c r="A117" s="105"/>
      <c r="B117" s="102" t="s">
        <v>210</v>
      </c>
      <c r="C117" s="102"/>
      <c r="D117" s="102"/>
      <c r="E117" s="102"/>
      <c r="F117" s="102"/>
      <c r="G117" s="34" t="s">
        <v>209</v>
      </c>
      <c r="H117" s="76"/>
      <c r="I117" s="76"/>
    </row>
    <row r="118" spans="1:9" ht="24.95" customHeight="1">
      <c r="A118" s="105"/>
      <c r="B118" s="101" t="s">
        <v>208</v>
      </c>
      <c r="C118" s="101"/>
      <c r="D118" s="101"/>
      <c r="E118" s="101"/>
      <c r="F118" s="101"/>
      <c r="G118" s="34" t="s">
        <v>207</v>
      </c>
      <c r="H118" s="76">
        <v>11606360</v>
      </c>
      <c r="I118" s="76">
        <v>4689316</v>
      </c>
    </row>
    <row r="119" spans="1:9" ht="24.95" customHeight="1">
      <c r="A119" s="105"/>
      <c r="B119" s="102" t="s">
        <v>206</v>
      </c>
      <c r="C119" s="102"/>
      <c r="D119" s="102"/>
      <c r="E119" s="102"/>
      <c r="F119" s="102"/>
      <c r="G119" s="34" t="s">
        <v>205</v>
      </c>
      <c r="H119" s="76"/>
      <c r="I119" s="76"/>
    </row>
    <row r="120" spans="1:9" ht="24.95" customHeight="1">
      <c r="A120" s="105"/>
      <c r="B120" s="102" t="s">
        <v>204</v>
      </c>
      <c r="C120" s="102"/>
      <c r="D120" s="102"/>
      <c r="E120" s="102"/>
      <c r="F120" s="102"/>
      <c r="G120" s="34" t="s">
        <v>203</v>
      </c>
      <c r="H120" s="76">
        <v>78616</v>
      </c>
      <c r="I120" s="76">
        <v>2024</v>
      </c>
    </row>
    <row r="121" spans="1:9" ht="24.95" customHeight="1">
      <c r="A121" s="105"/>
      <c r="B121" s="102" t="s">
        <v>202</v>
      </c>
      <c r="C121" s="102"/>
      <c r="D121" s="102"/>
      <c r="E121" s="102"/>
      <c r="F121" s="102"/>
      <c r="G121" s="34" t="s">
        <v>201</v>
      </c>
      <c r="H121" s="76"/>
      <c r="I121" s="76"/>
    </row>
    <row r="122" spans="1:9" ht="24.95" customHeight="1">
      <c r="A122" s="105"/>
      <c r="B122" s="102" t="s">
        <v>200</v>
      </c>
      <c r="C122" s="102"/>
      <c r="D122" s="102"/>
      <c r="E122" s="102"/>
      <c r="F122" s="102"/>
      <c r="G122" s="34" t="s">
        <v>199</v>
      </c>
      <c r="H122" s="76"/>
      <c r="I122" s="76"/>
    </row>
    <row r="123" spans="1:9" ht="24.95" customHeight="1">
      <c r="A123" s="105"/>
      <c r="B123" s="102" t="s">
        <v>198</v>
      </c>
      <c r="C123" s="102"/>
      <c r="D123" s="102"/>
      <c r="E123" s="102"/>
      <c r="F123" s="102"/>
      <c r="G123" s="34" t="s">
        <v>197</v>
      </c>
      <c r="H123" s="76">
        <v>707</v>
      </c>
      <c r="I123" s="76">
        <v>26293</v>
      </c>
    </row>
    <row r="124" spans="1:9" ht="24.95" customHeight="1">
      <c r="A124" s="105"/>
      <c r="B124" s="102" t="s">
        <v>196</v>
      </c>
      <c r="C124" s="102"/>
      <c r="D124" s="102"/>
      <c r="E124" s="102"/>
      <c r="F124" s="102"/>
      <c r="G124" s="34" t="s">
        <v>195</v>
      </c>
      <c r="H124" s="76">
        <v>6321151</v>
      </c>
      <c r="I124" s="76">
        <v>3912103</v>
      </c>
    </row>
    <row r="125" spans="1:9" ht="24.95" customHeight="1">
      <c r="A125" s="105"/>
      <c r="B125" s="102" t="s">
        <v>194</v>
      </c>
      <c r="C125" s="102"/>
      <c r="D125" s="102"/>
      <c r="E125" s="102"/>
      <c r="F125" s="102"/>
      <c r="G125" s="34" t="s">
        <v>193</v>
      </c>
      <c r="H125" s="76">
        <v>1911255</v>
      </c>
      <c r="I125" s="76">
        <v>264944</v>
      </c>
    </row>
    <row r="126" spans="1:9" ht="24.95" customHeight="1">
      <c r="A126" s="105"/>
      <c r="B126" s="102" t="s">
        <v>192</v>
      </c>
      <c r="C126" s="102"/>
      <c r="D126" s="102"/>
      <c r="E126" s="102"/>
      <c r="F126" s="102"/>
      <c r="G126" s="34" t="s">
        <v>191</v>
      </c>
      <c r="H126" s="76">
        <v>51</v>
      </c>
      <c r="I126" s="76"/>
    </row>
    <row r="127" spans="1:9" ht="24.95" customHeight="1">
      <c r="A127" s="105"/>
      <c r="B127" s="102" t="s">
        <v>190</v>
      </c>
      <c r="C127" s="102"/>
      <c r="D127" s="102"/>
      <c r="E127" s="102"/>
      <c r="F127" s="102"/>
      <c r="G127" s="34" t="s">
        <v>189</v>
      </c>
      <c r="H127" s="76"/>
      <c r="I127" s="76"/>
    </row>
    <row r="128" spans="1:9" ht="24.95" customHeight="1">
      <c r="A128" s="105"/>
      <c r="B128" s="102" t="s">
        <v>188</v>
      </c>
      <c r="C128" s="102"/>
      <c r="D128" s="102"/>
      <c r="E128" s="102"/>
      <c r="F128" s="102"/>
      <c r="G128" s="34" t="s">
        <v>187</v>
      </c>
      <c r="H128" s="76">
        <v>523800</v>
      </c>
      <c r="I128" s="76">
        <v>354117</v>
      </c>
    </row>
    <row r="129" spans="1:9" ht="24.95" customHeight="1">
      <c r="A129" s="105"/>
      <c r="B129" s="102" t="s">
        <v>186</v>
      </c>
      <c r="C129" s="102"/>
      <c r="D129" s="102"/>
      <c r="E129" s="102"/>
      <c r="F129" s="102"/>
      <c r="G129" s="34" t="s">
        <v>185</v>
      </c>
      <c r="H129" s="76">
        <v>2770780</v>
      </c>
      <c r="I129" s="76">
        <v>129835</v>
      </c>
    </row>
    <row r="130" spans="1:9" ht="24.95" customHeight="1">
      <c r="A130" s="105"/>
      <c r="B130" s="101" t="s">
        <v>184</v>
      </c>
      <c r="C130" s="101"/>
      <c r="D130" s="101"/>
      <c r="E130" s="101"/>
      <c r="F130" s="101"/>
      <c r="G130" s="34" t="s">
        <v>183</v>
      </c>
      <c r="H130" s="76">
        <v>2692345</v>
      </c>
      <c r="I130" s="76">
        <v>10957517</v>
      </c>
    </row>
    <row r="131" spans="1:9" ht="24.95" customHeight="1">
      <c r="A131" s="105"/>
      <c r="B131" s="102" t="s">
        <v>182</v>
      </c>
      <c r="C131" s="102"/>
      <c r="D131" s="102"/>
      <c r="E131" s="102"/>
      <c r="F131" s="102"/>
      <c r="G131" s="34" t="s">
        <v>181</v>
      </c>
      <c r="H131" s="76"/>
      <c r="I131" s="76"/>
    </row>
    <row r="132" spans="1:9" ht="24.95" customHeight="1">
      <c r="A132" s="105"/>
      <c r="B132" s="102" t="s">
        <v>180</v>
      </c>
      <c r="C132" s="102"/>
      <c r="D132" s="102"/>
      <c r="E132" s="102"/>
      <c r="F132" s="102"/>
      <c r="G132" s="34" t="s">
        <v>179</v>
      </c>
      <c r="H132" s="76">
        <v>2690246</v>
      </c>
      <c r="I132" s="76">
        <v>8433226</v>
      </c>
    </row>
    <row r="133" spans="1:9" ht="24.95" customHeight="1">
      <c r="A133" s="105"/>
      <c r="B133" s="102" t="s">
        <v>178</v>
      </c>
      <c r="C133" s="102"/>
      <c r="D133" s="102"/>
      <c r="E133" s="102"/>
      <c r="F133" s="102"/>
      <c r="G133" s="34" t="s">
        <v>177</v>
      </c>
      <c r="H133" s="76"/>
      <c r="I133" s="76">
        <v>2503638</v>
      </c>
    </row>
    <row r="134" spans="1:9" ht="24.95" customHeight="1">
      <c r="A134" s="105"/>
      <c r="B134" s="102" t="s">
        <v>176</v>
      </c>
      <c r="C134" s="102"/>
      <c r="D134" s="102"/>
      <c r="E134" s="102"/>
      <c r="F134" s="102"/>
      <c r="G134" s="34" t="s">
        <v>175</v>
      </c>
      <c r="H134" s="76">
        <v>2099</v>
      </c>
      <c r="I134" s="76">
        <v>20653</v>
      </c>
    </row>
    <row r="135" spans="1:9" ht="24.95" customHeight="1">
      <c r="A135" s="105"/>
      <c r="B135" s="102" t="s">
        <v>174</v>
      </c>
      <c r="C135" s="102"/>
      <c r="D135" s="102"/>
      <c r="E135" s="102"/>
      <c r="F135" s="102"/>
      <c r="G135" s="34" t="s">
        <v>173</v>
      </c>
      <c r="H135" s="76"/>
      <c r="I135" s="76"/>
    </row>
    <row r="136" spans="1:9" ht="24.95" customHeight="1">
      <c r="A136" s="105"/>
      <c r="B136" s="102" t="s">
        <v>172</v>
      </c>
      <c r="C136" s="102"/>
      <c r="D136" s="102"/>
      <c r="E136" s="102"/>
      <c r="F136" s="102"/>
      <c r="G136" s="34" t="s">
        <v>171</v>
      </c>
      <c r="H136" s="76"/>
      <c r="I136" s="76"/>
    </row>
    <row r="137" spans="1:9" ht="24.95" customHeight="1">
      <c r="A137" s="105"/>
      <c r="B137" s="101" t="s">
        <v>170</v>
      </c>
      <c r="C137" s="101"/>
      <c r="D137" s="101"/>
      <c r="E137" s="101"/>
      <c r="F137" s="101"/>
      <c r="G137" s="34" t="s">
        <v>169</v>
      </c>
      <c r="H137" s="76">
        <v>28665091</v>
      </c>
      <c r="I137" s="76">
        <v>38651654</v>
      </c>
    </row>
    <row r="138" spans="1:9" ht="24.95" customHeight="1">
      <c r="A138" s="105"/>
      <c r="B138" s="104" t="s">
        <v>168</v>
      </c>
      <c r="C138" s="104"/>
      <c r="D138" s="104"/>
      <c r="E138" s="104"/>
      <c r="F138" s="104"/>
      <c r="G138" s="34" t="s">
        <v>167</v>
      </c>
      <c r="H138" s="76">
        <f>H109+H137</f>
        <v>40481861</v>
      </c>
      <c r="I138" s="76">
        <v>53921013</v>
      </c>
    </row>
    <row r="139" spans="1:9" ht="28.5" customHeight="1">
      <c r="A139" s="105"/>
      <c r="B139" s="155" t="s">
        <v>166</v>
      </c>
      <c r="C139" s="155"/>
      <c r="D139" s="155"/>
      <c r="E139" s="155"/>
      <c r="F139" s="155"/>
      <c r="G139" s="155"/>
      <c r="H139" s="156"/>
      <c r="I139" s="156"/>
    </row>
    <row r="140" spans="1:9" ht="24.95" customHeight="1">
      <c r="A140" s="105"/>
      <c r="B140" s="102" t="s">
        <v>165</v>
      </c>
      <c r="C140" s="102"/>
      <c r="D140" s="102"/>
      <c r="E140" s="102"/>
      <c r="F140" s="102"/>
      <c r="G140" s="34" t="s">
        <v>164</v>
      </c>
      <c r="H140" s="76">
        <v>9569744</v>
      </c>
      <c r="I140" s="76">
        <v>9569744</v>
      </c>
    </row>
    <row r="141" spans="1:9" ht="24.95" customHeight="1">
      <c r="A141" s="105"/>
      <c r="B141" s="102" t="s">
        <v>163</v>
      </c>
      <c r="C141" s="102"/>
      <c r="D141" s="102"/>
      <c r="E141" s="102"/>
      <c r="F141" s="102"/>
      <c r="G141" s="34" t="s">
        <v>162</v>
      </c>
      <c r="H141" s="76"/>
      <c r="I141" s="76"/>
    </row>
    <row r="142" spans="1:9" ht="24.95" customHeight="1">
      <c r="A142" s="105"/>
      <c r="B142" s="102" t="s">
        <v>161</v>
      </c>
      <c r="C142" s="102"/>
      <c r="D142" s="102"/>
      <c r="E142" s="102"/>
      <c r="F142" s="102"/>
      <c r="G142" s="34" t="s">
        <v>160</v>
      </c>
      <c r="H142" s="76">
        <v>8038087</v>
      </c>
      <c r="I142" s="76">
        <v>8547296</v>
      </c>
    </row>
    <row r="143" spans="1:9" ht="24.95" customHeight="1">
      <c r="A143" s="105"/>
      <c r="B143" s="102" t="s">
        <v>159</v>
      </c>
      <c r="C143" s="102"/>
      <c r="D143" s="102"/>
      <c r="E143" s="102"/>
      <c r="F143" s="102"/>
      <c r="G143" s="34" t="s">
        <v>158</v>
      </c>
      <c r="H143" s="76"/>
      <c r="I143" s="76"/>
    </row>
    <row r="144" spans="1:9" ht="24.95" customHeight="1">
      <c r="A144" s="105"/>
      <c r="B144" s="102" t="s">
        <v>157</v>
      </c>
      <c r="C144" s="102"/>
      <c r="D144" s="102"/>
      <c r="E144" s="102"/>
      <c r="F144" s="102"/>
      <c r="G144" s="34" t="s">
        <v>156</v>
      </c>
      <c r="H144" s="76">
        <v>18973117</v>
      </c>
      <c r="I144" s="76">
        <v>28127056</v>
      </c>
    </row>
    <row r="145" spans="1:9" ht="24.95" customHeight="1">
      <c r="A145" s="105"/>
      <c r="B145" s="102" t="s">
        <v>155</v>
      </c>
      <c r="C145" s="102"/>
      <c r="D145" s="102"/>
      <c r="E145" s="102"/>
      <c r="F145" s="102"/>
      <c r="G145" s="34" t="s">
        <v>154</v>
      </c>
      <c r="H145" s="76">
        <v>1527195</v>
      </c>
      <c r="I145" s="76">
        <v>2848030</v>
      </c>
    </row>
    <row r="146" spans="1:9" ht="24.95" customHeight="1">
      <c r="A146" s="105"/>
      <c r="B146" s="102" t="s">
        <v>153</v>
      </c>
      <c r="C146" s="102"/>
      <c r="D146" s="102"/>
      <c r="E146" s="102"/>
      <c r="F146" s="102"/>
      <c r="G146" s="34" t="s">
        <v>152</v>
      </c>
      <c r="H146" s="76"/>
      <c r="I146" s="76"/>
    </row>
    <row r="147" spans="1:9" ht="24.95" customHeight="1">
      <c r="A147" s="105"/>
      <c r="B147" s="101" t="s">
        <v>151</v>
      </c>
      <c r="C147" s="101"/>
      <c r="D147" s="101"/>
      <c r="E147" s="101"/>
      <c r="F147" s="101"/>
      <c r="G147" s="34" t="s">
        <v>150</v>
      </c>
      <c r="H147" s="76">
        <f>H140+H141+H142+H143+H144+H145</f>
        <v>38108143</v>
      </c>
      <c r="I147" s="76">
        <v>49092126</v>
      </c>
    </row>
    <row r="148" spans="1:9" ht="24.95" customHeight="1">
      <c r="A148" s="105"/>
      <c r="B148" s="101" t="s">
        <v>149</v>
      </c>
      <c r="C148" s="101"/>
      <c r="D148" s="101"/>
      <c r="E148" s="101"/>
      <c r="F148" s="101"/>
      <c r="G148" s="34"/>
      <c r="H148" s="35"/>
      <c r="I148" s="76"/>
    </row>
    <row r="149" spans="1:9" ht="24.95" customHeight="1">
      <c r="A149" s="105"/>
      <c r="B149" s="101" t="s">
        <v>148</v>
      </c>
      <c r="C149" s="101"/>
      <c r="D149" s="101"/>
      <c r="E149" s="101"/>
      <c r="F149" s="101"/>
      <c r="G149" s="34" t="s">
        <v>147</v>
      </c>
      <c r="H149" s="76">
        <v>1423962</v>
      </c>
      <c r="I149" s="76">
        <v>3500000</v>
      </c>
    </row>
    <row r="150" spans="1:9" ht="24.95" customHeight="1">
      <c r="A150" s="105"/>
      <c r="B150" s="101" t="s">
        <v>146</v>
      </c>
      <c r="C150" s="101"/>
      <c r="D150" s="101"/>
      <c r="E150" s="101"/>
      <c r="F150" s="101"/>
      <c r="G150" s="34" t="s">
        <v>145</v>
      </c>
      <c r="H150" s="76"/>
      <c r="I150" s="76"/>
    </row>
    <row r="151" spans="1:9" ht="24.95" customHeight="1">
      <c r="A151" s="105"/>
      <c r="B151" s="102" t="s">
        <v>144</v>
      </c>
      <c r="C151" s="102"/>
      <c r="D151" s="102"/>
      <c r="E151" s="102"/>
      <c r="F151" s="102"/>
      <c r="G151" s="34" t="s">
        <v>143</v>
      </c>
      <c r="H151" s="76"/>
      <c r="I151" s="76"/>
    </row>
    <row r="152" spans="1:9" ht="24.95" customHeight="1">
      <c r="A152" s="105"/>
      <c r="B152" s="102" t="s">
        <v>142</v>
      </c>
      <c r="C152" s="102"/>
      <c r="D152" s="102"/>
      <c r="E152" s="102"/>
      <c r="F152" s="102"/>
      <c r="G152" s="34" t="s">
        <v>141</v>
      </c>
      <c r="H152" s="76"/>
      <c r="I152" s="76"/>
    </row>
    <row r="153" spans="1:9" ht="33.75" customHeight="1">
      <c r="A153" s="105"/>
      <c r="B153" s="102" t="s">
        <v>140</v>
      </c>
      <c r="C153" s="102"/>
      <c r="D153" s="102"/>
      <c r="E153" s="102"/>
      <c r="F153" s="102"/>
      <c r="G153" s="34" t="s">
        <v>139</v>
      </c>
      <c r="H153" s="76"/>
      <c r="I153" s="76"/>
    </row>
    <row r="154" spans="1:9" ht="24.95" customHeight="1">
      <c r="A154" s="105"/>
      <c r="B154" s="102" t="s">
        <v>138</v>
      </c>
      <c r="C154" s="102"/>
      <c r="D154" s="102"/>
      <c r="E154" s="102"/>
      <c r="F154" s="102"/>
      <c r="G154" s="34" t="s">
        <v>137</v>
      </c>
      <c r="H154" s="76"/>
      <c r="I154" s="76"/>
    </row>
    <row r="155" spans="1:9" ht="22.5" customHeight="1">
      <c r="A155" s="105"/>
      <c r="B155" s="102" t="s">
        <v>136</v>
      </c>
      <c r="C155" s="102"/>
      <c r="D155" s="102"/>
      <c r="E155" s="102"/>
      <c r="F155" s="102"/>
      <c r="G155" s="34" t="s">
        <v>135</v>
      </c>
      <c r="H155" s="76"/>
      <c r="I155" s="76"/>
    </row>
    <row r="156" spans="1:9" ht="24.95" customHeight="1">
      <c r="A156" s="105"/>
      <c r="B156" s="102" t="s">
        <v>134</v>
      </c>
      <c r="C156" s="102"/>
      <c r="D156" s="102"/>
      <c r="E156" s="102"/>
      <c r="F156" s="102"/>
      <c r="G156" s="34" t="s">
        <v>133</v>
      </c>
      <c r="H156" s="76"/>
      <c r="I156" s="76"/>
    </row>
    <row r="157" spans="1:9" ht="24.95" customHeight="1">
      <c r="A157" s="105"/>
      <c r="B157" s="102" t="s">
        <v>132</v>
      </c>
      <c r="C157" s="102"/>
      <c r="D157" s="102"/>
      <c r="E157" s="102"/>
      <c r="F157" s="102"/>
      <c r="G157" s="34" t="s">
        <v>131</v>
      </c>
      <c r="H157" s="76"/>
      <c r="I157" s="76"/>
    </row>
    <row r="158" spans="1:9" ht="24.95" customHeight="1">
      <c r="A158" s="105"/>
      <c r="B158" s="102" t="s">
        <v>130</v>
      </c>
      <c r="C158" s="102"/>
      <c r="D158" s="102"/>
      <c r="E158" s="102"/>
      <c r="F158" s="102"/>
      <c r="G158" s="34" t="s">
        <v>129</v>
      </c>
      <c r="H158" s="76">
        <v>1423962</v>
      </c>
      <c r="I158" s="76">
        <v>3500000</v>
      </c>
    </row>
    <row r="159" spans="1:9" ht="24.95" customHeight="1">
      <c r="A159" s="105"/>
      <c r="B159" s="102" t="s">
        <v>128</v>
      </c>
      <c r="C159" s="102"/>
      <c r="D159" s="102"/>
      <c r="E159" s="102"/>
      <c r="F159" s="102"/>
      <c r="G159" s="34" t="s">
        <v>127</v>
      </c>
      <c r="H159" s="76"/>
      <c r="I159" s="76"/>
    </row>
    <row r="160" spans="1:9" ht="24.95" customHeight="1">
      <c r="A160" s="105"/>
      <c r="B160" s="102" t="s">
        <v>126</v>
      </c>
      <c r="C160" s="102"/>
      <c r="D160" s="102"/>
      <c r="E160" s="102"/>
      <c r="F160" s="102"/>
      <c r="G160" s="34" t="s">
        <v>125</v>
      </c>
      <c r="H160" s="76"/>
      <c r="I160" s="76"/>
    </row>
    <row r="161" spans="1:9" ht="24.95" customHeight="1">
      <c r="A161" s="105"/>
      <c r="B161" s="101" t="s">
        <v>124</v>
      </c>
      <c r="C161" s="101"/>
      <c r="D161" s="101"/>
      <c r="E161" s="101"/>
      <c r="F161" s="101"/>
      <c r="G161" s="34" t="s">
        <v>123</v>
      </c>
      <c r="H161" s="76">
        <v>949756</v>
      </c>
      <c r="I161" s="76">
        <v>1328887</v>
      </c>
    </row>
    <row r="162" spans="1:9" ht="47.25" customHeight="1">
      <c r="A162" s="105"/>
      <c r="B162" s="101" t="s">
        <v>122</v>
      </c>
      <c r="C162" s="101"/>
      <c r="D162" s="101"/>
      <c r="E162" s="101"/>
      <c r="F162" s="101"/>
      <c r="G162" s="34" t="s">
        <v>121</v>
      </c>
      <c r="H162" s="76">
        <v>394094</v>
      </c>
      <c r="I162" s="76">
        <v>1328887</v>
      </c>
    </row>
    <row r="163" spans="1:9" ht="24.95" customHeight="1">
      <c r="A163" s="105"/>
      <c r="B163" s="102" t="s">
        <v>120</v>
      </c>
      <c r="C163" s="102"/>
      <c r="D163" s="102"/>
      <c r="E163" s="102"/>
      <c r="F163" s="102"/>
      <c r="G163" s="34" t="s">
        <v>119</v>
      </c>
      <c r="H163" s="76"/>
      <c r="I163" s="76"/>
    </row>
    <row r="164" spans="1:9" ht="24.95" customHeight="1">
      <c r="A164" s="105"/>
      <c r="B164" s="102" t="s">
        <v>118</v>
      </c>
      <c r="C164" s="102"/>
      <c r="D164" s="102"/>
      <c r="E164" s="102"/>
      <c r="F164" s="102"/>
      <c r="G164" s="34" t="s">
        <v>117</v>
      </c>
      <c r="H164" s="76">
        <v>7956</v>
      </c>
      <c r="I164" s="76"/>
    </row>
    <row r="165" spans="1:9" ht="24.95" customHeight="1">
      <c r="A165" s="105"/>
      <c r="B165" s="102" t="s">
        <v>116</v>
      </c>
      <c r="C165" s="102"/>
      <c r="D165" s="102"/>
      <c r="E165" s="102"/>
      <c r="F165" s="102"/>
      <c r="G165" s="34" t="s">
        <v>115</v>
      </c>
      <c r="H165" s="76"/>
      <c r="I165" s="76"/>
    </row>
    <row r="166" spans="1:9" ht="24.95" customHeight="1">
      <c r="A166" s="105"/>
      <c r="B166" s="102" t="s">
        <v>114</v>
      </c>
      <c r="C166" s="102"/>
      <c r="D166" s="102"/>
      <c r="E166" s="102"/>
      <c r="F166" s="102"/>
      <c r="G166" s="34" t="s">
        <v>113</v>
      </c>
      <c r="H166" s="76"/>
      <c r="I166" s="76"/>
    </row>
    <row r="167" spans="1:9" ht="24.95" customHeight="1">
      <c r="A167" s="105"/>
      <c r="B167" s="102" t="s">
        <v>112</v>
      </c>
      <c r="C167" s="102"/>
      <c r="D167" s="102"/>
      <c r="E167" s="102"/>
      <c r="F167" s="102"/>
      <c r="G167" s="34" t="s">
        <v>111</v>
      </c>
      <c r="H167" s="76"/>
      <c r="I167" s="76"/>
    </row>
    <row r="168" spans="1:9" ht="24.95" customHeight="1">
      <c r="A168" s="105"/>
      <c r="B168" s="102" t="s">
        <v>110</v>
      </c>
      <c r="C168" s="102"/>
      <c r="D168" s="102"/>
      <c r="E168" s="102"/>
      <c r="F168" s="102"/>
      <c r="G168" s="34" t="s">
        <v>109</v>
      </c>
      <c r="H168" s="76"/>
      <c r="I168" s="76"/>
    </row>
    <row r="169" spans="1:9" ht="24.95" customHeight="1">
      <c r="A169" s="105"/>
      <c r="B169" s="102" t="s">
        <v>108</v>
      </c>
      <c r="C169" s="102"/>
      <c r="D169" s="102"/>
      <c r="E169" s="102"/>
      <c r="F169" s="102"/>
      <c r="G169" s="34" t="s">
        <v>107</v>
      </c>
      <c r="H169" s="76"/>
      <c r="I169" s="76"/>
    </row>
    <row r="170" spans="1:9" ht="24.95" customHeight="1">
      <c r="A170" s="105"/>
      <c r="B170" s="102" t="s">
        <v>106</v>
      </c>
      <c r="C170" s="102"/>
      <c r="D170" s="102"/>
      <c r="E170" s="102"/>
      <c r="F170" s="102"/>
      <c r="G170" s="34" t="s">
        <v>105</v>
      </c>
      <c r="H170" s="76">
        <v>266275</v>
      </c>
      <c r="I170" s="76">
        <v>341267</v>
      </c>
    </row>
    <row r="171" spans="1:9" ht="24.95" customHeight="1">
      <c r="A171" s="105"/>
      <c r="B171" s="102" t="s">
        <v>104</v>
      </c>
      <c r="C171" s="102"/>
      <c r="D171" s="102"/>
      <c r="E171" s="102"/>
      <c r="F171" s="102"/>
      <c r="G171" s="34" t="s">
        <v>103</v>
      </c>
      <c r="H171" s="76">
        <v>2926</v>
      </c>
      <c r="I171" s="76">
        <v>721699</v>
      </c>
    </row>
    <row r="172" spans="1:9" ht="24.95" customHeight="1">
      <c r="A172" s="105"/>
      <c r="B172" s="102" t="s">
        <v>102</v>
      </c>
      <c r="C172" s="102"/>
      <c r="D172" s="102"/>
      <c r="E172" s="102"/>
      <c r="F172" s="102"/>
      <c r="G172" s="34" t="s">
        <v>101</v>
      </c>
      <c r="H172" s="76"/>
      <c r="I172" s="76"/>
    </row>
    <row r="173" spans="1:9" ht="24.95" customHeight="1">
      <c r="A173" s="105"/>
      <c r="B173" s="102" t="s">
        <v>100</v>
      </c>
      <c r="C173" s="102"/>
      <c r="D173" s="102"/>
      <c r="E173" s="102"/>
      <c r="F173" s="102"/>
      <c r="G173" s="34" t="s">
        <v>99</v>
      </c>
      <c r="H173" s="76">
        <v>972</v>
      </c>
      <c r="I173" s="76"/>
    </row>
    <row r="174" spans="1:9" ht="24.95" customHeight="1">
      <c r="A174" s="105"/>
      <c r="B174" s="102" t="s">
        <v>98</v>
      </c>
      <c r="C174" s="102"/>
      <c r="D174" s="102"/>
      <c r="E174" s="102"/>
      <c r="F174" s="102"/>
      <c r="G174" s="34" t="s">
        <v>97</v>
      </c>
      <c r="H174" s="76">
        <v>84105</v>
      </c>
      <c r="I174" s="76">
        <v>125879</v>
      </c>
    </row>
    <row r="175" spans="1:9" ht="24.95" customHeight="1">
      <c r="A175" s="105"/>
      <c r="B175" s="102" t="s">
        <v>96</v>
      </c>
      <c r="C175" s="102"/>
      <c r="D175" s="102"/>
      <c r="E175" s="102"/>
      <c r="F175" s="102"/>
      <c r="G175" s="34" t="s">
        <v>95</v>
      </c>
      <c r="H175" s="76">
        <v>28664</v>
      </c>
      <c r="I175" s="76">
        <v>4013</v>
      </c>
    </row>
    <row r="176" spans="1:9" ht="24.95" customHeight="1">
      <c r="A176" s="105"/>
      <c r="B176" s="102" t="s">
        <v>94</v>
      </c>
      <c r="C176" s="102"/>
      <c r="D176" s="102"/>
      <c r="E176" s="102"/>
      <c r="F176" s="102"/>
      <c r="G176" s="34" t="s">
        <v>93</v>
      </c>
      <c r="H176" s="76">
        <v>555662</v>
      </c>
      <c r="I176" s="76"/>
    </row>
    <row r="177" spans="1:9" ht="24.95" customHeight="1">
      <c r="A177" s="105"/>
      <c r="B177" s="102" t="s">
        <v>92</v>
      </c>
      <c r="C177" s="102"/>
      <c r="D177" s="102"/>
      <c r="E177" s="102"/>
      <c r="F177" s="102"/>
      <c r="G177" s="34" t="s">
        <v>91</v>
      </c>
      <c r="H177" s="76"/>
      <c r="I177" s="76"/>
    </row>
    <row r="178" spans="1:9" ht="24.95" customHeight="1">
      <c r="A178" s="105"/>
      <c r="B178" s="102" t="s">
        <v>90</v>
      </c>
      <c r="C178" s="102"/>
      <c r="D178" s="102"/>
      <c r="E178" s="102"/>
      <c r="F178" s="102"/>
      <c r="G178" s="34" t="s">
        <v>89</v>
      </c>
      <c r="H178" s="76"/>
      <c r="I178" s="76"/>
    </row>
    <row r="179" spans="1:9" ht="24.95" customHeight="1">
      <c r="A179" s="105"/>
      <c r="B179" s="102" t="s">
        <v>88</v>
      </c>
      <c r="C179" s="102"/>
      <c r="D179" s="102"/>
      <c r="E179" s="102"/>
      <c r="F179" s="102"/>
      <c r="G179" s="34" t="s">
        <v>87</v>
      </c>
      <c r="H179" s="76">
        <v>3196</v>
      </c>
      <c r="I179" s="76">
        <v>136029</v>
      </c>
    </row>
    <row r="180" spans="1:9" ht="24.95" customHeight="1">
      <c r="A180" s="105"/>
      <c r="B180" s="101" t="s">
        <v>86</v>
      </c>
      <c r="C180" s="101"/>
      <c r="D180" s="101"/>
      <c r="E180" s="101"/>
      <c r="F180" s="101"/>
      <c r="G180" s="34" t="s">
        <v>85</v>
      </c>
      <c r="H180" s="76">
        <v>2373718</v>
      </c>
      <c r="I180" s="76">
        <v>4828887</v>
      </c>
    </row>
    <row r="181" spans="1:9" ht="24.95" customHeight="1">
      <c r="A181" s="105"/>
      <c r="B181" s="101" t="s">
        <v>84</v>
      </c>
      <c r="C181" s="101"/>
      <c r="D181" s="101"/>
      <c r="E181" s="101"/>
      <c r="F181" s="101"/>
      <c r="G181" s="34" t="s">
        <v>83</v>
      </c>
      <c r="H181" s="76">
        <f>H147+H180</f>
        <v>40481861</v>
      </c>
      <c r="I181" s="76">
        <v>53921013</v>
      </c>
    </row>
    <row r="182" spans="1:9" s="7" customFormat="1" ht="16.5" customHeight="1">
      <c r="A182" s="105" t="s">
        <v>82</v>
      </c>
      <c r="B182" s="145" t="s">
        <v>81</v>
      </c>
      <c r="C182" s="145"/>
      <c r="D182" s="145"/>
      <c r="E182" s="145"/>
      <c r="F182" s="145"/>
      <c r="G182" s="145"/>
      <c r="H182" s="159"/>
      <c r="I182" s="159"/>
    </row>
    <row r="183" spans="1:9" ht="26.25" customHeight="1">
      <c r="A183" s="105"/>
      <c r="B183" s="160" t="s">
        <v>80</v>
      </c>
      <c r="C183" s="160"/>
      <c r="D183" s="160"/>
      <c r="E183" s="161" t="s">
        <v>79</v>
      </c>
      <c r="F183" s="162" t="s">
        <v>78</v>
      </c>
      <c r="G183" s="162"/>
      <c r="H183" s="162" t="s">
        <v>77</v>
      </c>
      <c r="I183" s="162"/>
    </row>
    <row r="184" spans="1:9" ht="63.75">
      <c r="A184" s="105"/>
      <c r="B184" s="160"/>
      <c r="C184" s="160"/>
      <c r="D184" s="160"/>
      <c r="E184" s="161"/>
      <c r="F184" s="37" t="s">
        <v>76</v>
      </c>
      <c r="G184" s="37" t="s">
        <v>75</v>
      </c>
      <c r="H184" s="37" t="s">
        <v>76</v>
      </c>
      <c r="I184" s="38" t="s">
        <v>75</v>
      </c>
    </row>
    <row r="185" spans="1:9" ht="24.95" customHeight="1">
      <c r="A185" s="105"/>
      <c r="B185" s="154" t="s">
        <v>74</v>
      </c>
      <c r="C185" s="154"/>
      <c r="D185" s="154"/>
      <c r="E185" s="39" t="s">
        <v>73</v>
      </c>
      <c r="F185" s="40">
        <v>137513710</v>
      </c>
      <c r="G185" s="40"/>
      <c r="H185" s="40">
        <v>191627628</v>
      </c>
      <c r="I185" s="40"/>
    </row>
    <row r="186" spans="1:9" ht="24.95" customHeight="1">
      <c r="A186" s="105"/>
      <c r="B186" s="154" t="s">
        <v>72</v>
      </c>
      <c r="C186" s="154"/>
      <c r="D186" s="154"/>
      <c r="E186" s="39" t="s">
        <v>71</v>
      </c>
      <c r="F186" s="40"/>
      <c r="G186" s="40">
        <v>107168611</v>
      </c>
      <c r="H186" s="40"/>
      <c r="I186" s="40">
        <v>152765198</v>
      </c>
    </row>
    <row r="187" spans="1:9" ht="24.95" customHeight="1">
      <c r="A187" s="105"/>
      <c r="B187" s="154" t="s">
        <v>70</v>
      </c>
      <c r="C187" s="154"/>
      <c r="D187" s="154"/>
      <c r="E187" s="39" t="s">
        <v>69</v>
      </c>
      <c r="F187" s="40">
        <f>F185-G186</f>
        <v>30345099</v>
      </c>
      <c r="G187" s="40"/>
      <c r="H187" s="40">
        <v>38862430</v>
      </c>
      <c r="I187" s="40"/>
    </row>
    <row r="188" spans="1:9" ht="24.95" customHeight="1">
      <c r="A188" s="105"/>
      <c r="B188" s="154" t="s">
        <v>68</v>
      </c>
      <c r="C188" s="154"/>
      <c r="D188" s="154"/>
      <c r="E188" s="39" t="s">
        <v>67</v>
      </c>
      <c r="F188" s="40"/>
      <c r="G188" s="40">
        <f>G189+G190+G191</f>
        <v>14492503</v>
      </c>
      <c r="H188" s="40"/>
      <c r="I188" s="40">
        <v>15549420</v>
      </c>
    </row>
    <row r="189" spans="1:9" ht="24.95" customHeight="1">
      <c r="A189" s="105"/>
      <c r="B189" s="154" t="s">
        <v>66</v>
      </c>
      <c r="C189" s="154"/>
      <c r="D189" s="154"/>
      <c r="E189" s="39" t="s">
        <v>65</v>
      </c>
      <c r="F189" s="40"/>
      <c r="G189" s="40">
        <v>215682</v>
      </c>
      <c r="H189" s="40"/>
      <c r="I189" s="40">
        <v>260990</v>
      </c>
    </row>
    <row r="190" spans="1:9" ht="24.95" customHeight="1">
      <c r="A190" s="105"/>
      <c r="B190" s="154" t="s">
        <v>64</v>
      </c>
      <c r="C190" s="154"/>
      <c r="D190" s="154"/>
      <c r="E190" s="39" t="s">
        <v>63</v>
      </c>
      <c r="F190" s="40"/>
      <c r="G190" s="40">
        <v>2643148</v>
      </c>
      <c r="H190" s="40"/>
      <c r="I190" s="40">
        <v>2861178</v>
      </c>
    </row>
    <row r="191" spans="1:9" ht="24.95" customHeight="1">
      <c r="A191" s="105"/>
      <c r="B191" s="154" t="s">
        <v>62</v>
      </c>
      <c r="C191" s="154"/>
      <c r="D191" s="154"/>
      <c r="E191" s="39" t="s">
        <v>61</v>
      </c>
      <c r="F191" s="40"/>
      <c r="G191" s="40">
        <v>11633673</v>
      </c>
      <c r="H191" s="40"/>
      <c r="I191" s="40">
        <v>12427252</v>
      </c>
    </row>
    <row r="192" spans="1:9" ht="24.95" customHeight="1">
      <c r="A192" s="105"/>
      <c r="B192" s="154" t="s">
        <v>60</v>
      </c>
      <c r="C192" s="154"/>
      <c r="D192" s="154"/>
      <c r="E192" s="39" t="s">
        <v>59</v>
      </c>
      <c r="F192" s="40"/>
      <c r="G192" s="40"/>
      <c r="H192" s="40"/>
      <c r="I192" s="40"/>
    </row>
    <row r="193" spans="1:9" ht="24.95" customHeight="1">
      <c r="A193" s="105"/>
      <c r="B193" s="154" t="s">
        <v>58</v>
      </c>
      <c r="C193" s="154"/>
      <c r="D193" s="154"/>
      <c r="E193" s="39" t="s">
        <v>57</v>
      </c>
      <c r="F193" s="40">
        <v>1588209</v>
      </c>
      <c r="G193" s="40"/>
      <c r="H193" s="40">
        <v>5217217</v>
      </c>
      <c r="I193" s="40"/>
    </row>
    <row r="194" spans="1:9" ht="24.95" customHeight="1">
      <c r="A194" s="105"/>
      <c r="B194" s="154" t="s">
        <v>56</v>
      </c>
      <c r="C194" s="154"/>
      <c r="D194" s="154"/>
      <c r="E194" s="39">
        <v>100</v>
      </c>
      <c r="F194" s="40">
        <f>F187-G188+F193</f>
        <v>17440805</v>
      </c>
      <c r="G194" s="40"/>
      <c r="H194" s="40">
        <v>28530227</v>
      </c>
      <c r="I194" s="40"/>
    </row>
    <row r="195" spans="1:9" ht="24.95" customHeight="1">
      <c r="A195" s="105"/>
      <c r="B195" s="154" t="s">
        <v>55</v>
      </c>
      <c r="C195" s="154"/>
      <c r="D195" s="154"/>
      <c r="E195" s="39">
        <v>110</v>
      </c>
      <c r="F195" s="40">
        <v>42109</v>
      </c>
      <c r="G195" s="40"/>
      <c r="H195" s="40">
        <v>87434</v>
      </c>
      <c r="I195" s="40"/>
    </row>
    <row r="196" spans="1:9" ht="24.95" customHeight="1">
      <c r="A196" s="105"/>
      <c r="B196" s="154" t="s">
        <v>54</v>
      </c>
      <c r="C196" s="154"/>
      <c r="D196" s="154"/>
      <c r="E196" s="39">
        <v>120</v>
      </c>
      <c r="F196" s="40"/>
      <c r="G196" s="40"/>
      <c r="H196" s="40"/>
      <c r="I196" s="40"/>
    </row>
    <row r="197" spans="1:9" ht="24.95" customHeight="1">
      <c r="A197" s="105"/>
      <c r="B197" s="154" t="s">
        <v>53</v>
      </c>
      <c r="C197" s="154"/>
      <c r="D197" s="154"/>
      <c r="E197" s="39">
        <v>130</v>
      </c>
      <c r="F197" s="40"/>
      <c r="G197" s="40"/>
      <c r="H197" s="40"/>
      <c r="I197" s="40"/>
    </row>
    <row r="198" spans="1:9" ht="24.95" customHeight="1">
      <c r="A198" s="105"/>
      <c r="B198" s="154" t="s">
        <v>52</v>
      </c>
      <c r="C198" s="154"/>
      <c r="D198" s="154"/>
      <c r="E198" s="39">
        <v>140</v>
      </c>
      <c r="F198" s="40"/>
      <c r="G198" s="40"/>
      <c r="H198" s="40"/>
      <c r="I198" s="40"/>
    </row>
    <row r="199" spans="1:9" ht="24.95" customHeight="1">
      <c r="A199" s="105"/>
      <c r="B199" s="154" t="s">
        <v>51</v>
      </c>
      <c r="C199" s="154"/>
      <c r="D199" s="154"/>
      <c r="E199" s="39">
        <v>150</v>
      </c>
      <c r="F199" s="40">
        <v>42109</v>
      </c>
      <c r="G199" s="40"/>
      <c r="H199" s="40">
        <v>87434</v>
      </c>
      <c r="I199" s="40"/>
    </row>
    <row r="200" spans="1:9" ht="24.95" customHeight="1">
      <c r="A200" s="105"/>
      <c r="B200" s="154" t="s">
        <v>50</v>
      </c>
      <c r="C200" s="154"/>
      <c r="D200" s="154"/>
      <c r="E200" s="39">
        <v>160</v>
      </c>
      <c r="F200" s="40"/>
      <c r="G200" s="40"/>
      <c r="H200" s="40"/>
      <c r="I200" s="40"/>
    </row>
    <row r="201" spans="1:9" ht="24.95" customHeight="1">
      <c r="A201" s="105"/>
      <c r="B201" s="154" t="s">
        <v>49</v>
      </c>
      <c r="C201" s="154"/>
      <c r="D201" s="154"/>
      <c r="E201" s="39">
        <v>170</v>
      </c>
      <c r="F201" s="40"/>
      <c r="G201" s="40">
        <v>15002</v>
      </c>
      <c r="H201" s="40"/>
      <c r="I201" s="40">
        <v>536594</v>
      </c>
    </row>
    <row r="202" spans="1:9" ht="24.95" customHeight="1">
      <c r="A202" s="105"/>
      <c r="B202" s="154" t="s">
        <v>48</v>
      </c>
      <c r="C202" s="154"/>
      <c r="D202" s="154"/>
      <c r="E202" s="39">
        <v>180</v>
      </c>
      <c r="F202" s="40"/>
      <c r="G202" s="40">
        <v>11818</v>
      </c>
      <c r="H202" s="40"/>
      <c r="I202" s="40">
        <v>532914</v>
      </c>
    </row>
    <row r="203" spans="1:9" ht="24.95" customHeight="1">
      <c r="A203" s="105"/>
      <c r="B203" s="154" t="s">
        <v>47</v>
      </c>
      <c r="C203" s="154"/>
      <c r="D203" s="154"/>
      <c r="E203" s="39">
        <v>190</v>
      </c>
      <c r="F203" s="40"/>
      <c r="G203" s="40"/>
      <c r="H203" s="40"/>
      <c r="I203" s="40"/>
    </row>
    <row r="204" spans="1:9" ht="24.95" customHeight="1">
      <c r="A204" s="105"/>
      <c r="B204" s="154" t="s">
        <v>46</v>
      </c>
      <c r="C204" s="154"/>
      <c r="D204" s="154"/>
      <c r="E204" s="39">
        <v>200</v>
      </c>
      <c r="F204" s="40"/>
      <c r="G204" s="40">
        <v>3184</v>
      </c>
      <c r="H204" s="40"/>
      <c r="I204" s="40">
        <v>3680</v>
      </c>
    </row>
    <row r="205" spans="1:9" ht="24.95" customHeight="1">
      <c r="A205" s="105"/>
      <c r="B205" s="154" t="s">
        <v>45</v>
      </c>
      <c r="C205" s="154"/>
      <c r="D205" s="154"/>
      <c r="E205" s="39">
        <v>210</v>
      </c>
      <c r="F205" s="40"/>
      <c r="G205" s="40"/>
      <c r="H205" s="40"/>
      <c r="I205" s="40"/>
    </row>
    <row r="206" spans="1:9" ht="24.95" customHeight="1">
      <c r="A206" s="105"/>
      <c r="B206" s="154" t="s">
        <v>44</v>
      </c>
      <c r="C206" s="154"/>
      <c r="D206" s="154"/>
      <c r="E206" s="39">
        <v>220</v>
      </c>
      <c r="F206" s="40">
        <f>F194++F195-G201</f>
        <v>17467912</v>
      </c>
      <c r="G206" s="40"/>
      <c r="H206" s="40">
        <v>28081067</v>
      </c>
      <c r="I206" s="40"/>
    </row>
    <row r="207" spans="1:9" ht="24.95" customHeight="1">
      <c r="A207" s="105"/>
      <c r="B207" s="154" t="s">
        <v>43</v>
      </c>
      <c r="C207" s="154"/>
      <c r="D207" s="154"/>
      <c r="E207" s="39">
        <v>230</v>
      </c>
      <c r="F207" s="40"/>
      <c r="G207" s="40"/>
      <c r="H207" s="40"/>
      <c r="I207" s="40"/>
    </row>
    <row r="208" spans="1:9" ht="24.95" customHeight="1">
      <c r="A208" s="105"/>
      <c r="B208" s="154" t="s">
        <v>42</v>
      </c>
      <c r="C208" s="154"/>
      <c r="D208" s="154"/>
      <c r="E208" s="39">
        <v>240</v>
      </c>
      <c r="F208" s="40">
        <f>F206</f>
        <v>17467912</v>
      </c>
      <c r="G208" s="40"/>
      <c r="H208" s="40">
        <v>28081067</v>
      </c>
      <c r="I208" s="40"/>
    </row>
    <row r="209" spans="1:9" ht="24.95" customHeight="1">
      <c r="A209" s="105"/>
      <c r="B209" s="154" t="s">
        <v>41</v>
      </c>
      <c r="C209" s="154"/>
      <c r="D209" s="154"/>
      <c r="E209" s="39">
        <v>250</v>
      </c>
      <c r="F209" s="40"/>
      <c r="G209" s="40">
        <v>2504969</v>
      </c>
      <c r="H209" s="40"/>
      <c r="I209" s="40">
        <v>4707359</v>
      </c>
    </row>
    <row r="210" spans="1:9" ht="24.95" customHeight="1">
      <c r="A210" s="105"/>
      <c r="B210" s="154" t="s">
        <v>40</v>
      </c>
      <c r="C210" s="154"/>
      <c r="D210" s="154"/>
      <c r="E210" s="39">
        <v>260</v>
      </c>
      <c r="F210" s="40"/>
      <c r="G210" s="40"/>
      <c r="H210" s="40"/>
      <c r="I210" s="40"/>
    </row>
    <row r="211" spans="1:9" ht="24.95" customHeight="1">
      <c r="A211" s="105"/>
      <c r="B211" s="154" t="s">
        <v>39</v>
      </c>
      <c r="C211" s="154"/>
      <c r="D211" s="154"/>
      <c r="E211" s="39">
        <v>270</v>
      </c>
      <c r="F211" s="40">
        <f>F208-G209-G210</f>
        <v>14962943</v>
      </c>
      <c r="G211" s="40"/>
      <c r="H211" s="40">
        <v>23373708</v>
      </c>
      <c r="I211" s="40"/>
    </row>
    <row r="212" spans="1:9" ht="17.25" customHeight="1">
      <c r="A212" s="105" t="s">
        <v>38</v>
      </c>
      <c r="B212" s="148" t="s">
        <v>37</v>
      </c>
      <c r="C212" s="148"/>
      <c r="D212" s="148"/>
      <c r="E212" s="148"/>
      <c r="F212" s="148"/>
      <c r="G212" s="148"/>
      <c r="H212" s="148"/>
      <c r="I212" s="148"/>
    </row>
    <row r="213" spans="1:9" ht="15.75">
      <c r="A213" s="105"/>
      <c r="B213" s="149" t="s">
        <v>36</v>
      </c>
      <c r="C213" s="149"/>
      <c r="D213" s="149"/>
      <c r="E213" s="149"/>
      <c r="F213" s="149"/>
      <c r="G213" s="150" t="s">
        <v>598</v>
      </c>
      <c r="H213" s="150"/>
      <c r="I213" s="150"/>
    </row>
    <row r="214" spans="1:9" ht="15.75">
      <c r="A214" s="105"/>
      <c r="B214" s="149" t="s">
        <v>35</v>
      </c>
      <c r="C214" s="149"/>
      <c r="D214" s="149"/>
      <c r="E214" s="149"/>
      <c r="F214" s="149"/>
      <c r="G214" s="150" t="s">
        <v>599</v>
      </c>
      <c r="H214" s="150"/>
      <c r="I214" s="150"/>
    </row>
    <row r="215" spans="1:9" ht="15.75">
      <c r="A215" s="105"/>
      <c r="B215" s="149" t="s">
        <v>34</v>
      </c>
      <c r="C215" s="149"/>
      <c r="D215" s="149"/>
      <c r="E215" s="149"/>
      <c r="F215" s="149"/>
      <c r="G215" s="150" t="s">
        <v>600</v>
      </c>
      <c r="H215" s="150"/>
      <c r="I215" s="150"/>
    </row>
    <row r="216" spans="1:9" ht="15.75">
      <c r="A216" s="105"/>
      <c r="B216" s="149" t="s">
        <v>33</v>
      </c>
      <c r="C216" s="149"/>
      <c r="D216" s="149"/>
      <c r="E216" s="149"/>
      <c r="F216" s="149"/>
      <c r="G216" s="150" t="s">
        <v>32</v>
      </c>
      <c r="H216" s="150"/>
      <c r="I216" s="150"/>
    </row>
    <row r="217" spans="1:9" ht="15.75">
      <c r="A217" s="105"/>
      <c r="B217" s="149" t="s">
        <v>31</v>
      </c>
      <c r="C217" s="149"/>
      <c r="D217" s="149"/>
      <c r="E217" s="149"/>
      <c r="F217" s="149"/>
      <c r="G217" s="151" t="s">
        <v>681</v>
      </c>
      <c r="H217" s="151"/>
      <c r="I217" s="151"/>
    </row>
    <row r="218" spans="1:9" ht="15.75">
      <c r="A218" s="105"/>
      <c r="B218" s="149" t="s">
        <v>30</v>
      </c>
      <c r="C218" s="149"/>
      <c r="D218" s="149"/>
      <c r="E218" s="149"/>
      <c r="F218" s="149"/>
      <c r="G218" s="151" t="s">
        <v>682</v>
      </c>
      <c r="H218" s="151"/>
      <c r="I218" s="151"/>
    </row>
    <row r="219" spans="1:9" ht="15.75">
      <c r="A219" s="105"/>
      <c r="B219" s="149" t="s">
        <v>29</v>
      </c>
      <c r="C219" s="149"/>
      <c r="D219" s="149"/>
      <c r="E219" s="149"/>
      <c r="F219" s="149"/>
      <c r="G219" s="150" t="s">
        <v>601</v>
      </c>
      <c r="H219" s="150"/>
      <c r="I219" s="150"/>
    </row>
    <row r="220" spans="1:9" ht="15.75">
      <c r="A220" s="105"/>
      <c r="B220" s="149" t="s">
        <v>28</v>
      </c>
      <c r="C220" s="149"/>
      <c r="D220" s="149"/>
      <c r="E220" s="149"/>
      <c r="F220" s="149"/>
      <c r="G220" s="150" t="s">
        <v>27</v>
      </c>
      <c r="H220" s="150"/>
      <c r="I220" s="150"/>
    </row>
    <row r="221" spans="1:9" ht="17.25" customHeight="1">
      <c r="A221" s="105" t="s">
        <v>26</v>
      </c>
      <c r="B221" s="106" t="s">
        <v>25</v>
      </c>
      <c r="C221" s="106"/>
      <c r="D221" s="106"/>
      <c r="E221" s="106"/>
      <c r="F221" s="106"/>
      <c r="G221" s="106"/>
      <c r="H221" s="106"/>
      <c r="I221" s="106"/>
    </row>
    <row r="222" spans="1:9" ht="75" customHeight="1">
      <c r="A222" s="105"/>
      <c r="B222" s="26" t="s">
        <v>13</v>
      </c>
      <c r="C222" s="41" t="s">
        <v>22</v>
      </c>
      <c r="D222" s="41" t="s">
        <v>21</v>
      </c>
      <c r="E222" s="106" t="s">
        <v>20</v>
      </c>
      <c r="F222" s="106"/>
      <c r="G222" s="41" t="s">
        <v>19</v>
      </c>
      <c r="H222" s="106" t="s">
        <v>341</v>
      </c>
      <c r="I222" s="106"/>
    </row>
    <row r="223" spans="1:9" ht="48" customHeight="1">
      <c r="A223" s="105"/>
      <c r="B223" s="26"/>
      <c r="C223" s="88">
        <v>43922</v>
      </c>
      <c r="D223" s="87" t="s">
        <v>683</v>
      </c>
      <c r="E223" s="99" t="s">
        <v>684</v>
      </c>
      <c r="F223" s="99"/>
      <c r="G223" s="42">
        <v>4350991788</v>
      </c>
      <c r="H223" s="163" t="s">
        <v>685</v>
      </c>
      <c r="I223" s="164"/>
    </row>
    <row r="224" spans="1:9" ht="20.25" customHeight="1">
      <c r="A224" s="105" t="s">
        <v>24</v>
      </c>
      <c r="B224" s="106" t="s">
        <v>23</v>
      </c>
      <c r="C224" s="106"/>
      <c r="D224" s="106"/>
      <c r="E224" s="106"/>
      <c r="F224" s="106"/>
      <c r="G224" s="106"/>
      <c r="H224" s="106"/>
      <c r="I224" s="106"/>
    </row>
    <row r="225" spans="1:13" ht="80.25" customHeight="1">
      <c r="A225" s="105"/>
      <c r="B225" s="26" t="s">
        <v>13</v>
      </c>
      <c r="C225" s="26" t="s">
        <v>22</v>
      </c>
      <c r="D225" s="26" t="s">
        <v>21</v>
      </c>
      <c r="E225" s="98" t="s">
        <v>20</v>
      </c>
      <c r="F225" s="98"/>
      <c r="G225" s="26" t="s">
        <v>19</v>
      </c>
      <c r="H225" s="26" t="s">
        <v>18</v>
      </c>
      <c r="I225" s="31" t="s">
        <v>17</v>
      </c>
    </row>
    <row r="226" spans="1:13" ht="22.5" customHeight="1">
      <c r="A226" s="105"/>
      <c r="B226" s="26"/>
      <c r="C226" s="147" t="s">
        <v>16</v>
      </c>
      <c r="D226" s="147"/>
      <c r="E226" s="152"/>
      <c r="F226" s="153"/>
      <c r="G226" s="43"/>
      <c r="H226" s="43"/>
      <c r="I226" s="44"/>
    </row>
    <row r="227" spans="1:13" ht="33" customHeight="1">
      <c r="A227" s="105" t="s">
        <v>15</v>
      </c>
      <c r="B227" s="106" t="s">
        <v>14</v>
      </c>
      <c r="C227" s="106"/>
      <c r="D227" s="106"/>
      <c r="E227" s="106"/>
      <c r="F227" s="106"/>
      <c r="G227" s="106"/>
      <c r="H227" s="106"/>
      <c r="I227" s="106"/>
    </row>
    <row r="228" spans="1:13" ht="46.5" customHeight="1">
      <c r="A228" s="105"/>
      <c r="B228" s="41" t="s">
        <v>13</v>
      </c>
      <c r="C228" s="106" t="s">
        <v>12</v>
      </c>
      <c r="D228" s="106"/>
      <c r="E228" s="106" t="s">
        <v>11</v>
      </c>
      <c r="F228" s="106"/>
      <c r="G228" s="106" t="s">
        <v>10</v>
      </c>
      <c r="H228" s="106"/>
      <c r="I228" s="29" t="s">
        <v>9</v>
      </c>
    </row>
    <row r="229" spans="1:13" ht="57" customHeight="1">
      <c r="A229" s="105"/>
      <c r="B229" s="83">
        <v>1</v>
      </c>
      <c r="C229" s="103" t="s">
        <v>602</v>
      </c>
      <c r="D229" s="103"/>
      <c r="E229" s="137" t="s">
        <v>342</v>
      </c>
      <c r="F229" s="137"/>
      <c r="G229" s="97" t="s">
        <v>603</v>
      </c>
      <c r="H229" s="97"/>
      <c r="I229" s="83" t="s">
        <v>604</v>
      </c>
    </row>
    <row r="230" spans="1:13" ht="81.75" customHeight="1">
      <c r="A230" s="105"/>
      <c r="B230" s="83">
        <v>2</v>
      </c>
      <c r="C230" s="103" t="s">
        <v>605</v>
      </c>
      <c r="D230" s="103"/>
      <c r="E230" s="99" t="s">
        <v>343</v>
      </c>
      <c r="F230" s="99"/>
      <c r="G230" s="98" t="s">
        <v>603</v>
      </c>
      <c r="H230" s="98"/>
      <c r="I230" s="83" t="s">
        <v>604</v>
      </c>
    </row>
    <row r="231" spans="1:13" ht="46.5" customHeight="1">
      <c r="A231" s="105"/>
      <c r="B231" s="83">
        <v>3</v>
      </c>
      <c r="C231" s="96" t="s">
        <v>664</v>
      </c>
      <c r="D231" s="96"/>
      <c r="E231" s="99" t="s">
        <v>344</v>
      </c>
      <c r="F231" s="99"/>
      <c r="G231" s="95" t="s">
        <v>686</v>
      </c>
      <c r="H231" s="95"/>
      <c r="I231" s="30">
        <v>44008</v>
      </c>
      <c r="K231" s="1"/>
      <c r="L231" s="165"/>
      <c r="M231" s="165"/>
    </row>
    <row r="232" spans="1:13" ht="46.5" customHeight="1">
      <c r="A232" s="105"/>
      <c r="B232" s="83">
        <v>4</v>
      </c>
      <c r="C232" s="96" t="s">
        <v>334</v>
      </c>
      <c r="D232" s="96"/>
      <c r="E232" s="99" t="s">
        <v>344</v>
      </c>
      <c r="F232" s="99"/>
      <c r="G232" s="95" t="s">
        <v>687</v>
      </c>
      <c r="H232" s="95"/>
      <c r="I232" s="30">
        <v>43643</v>
      </c>
      <c r="K232" s="1"/>
      <c r="L232" s="165"/>
      <c r="M232" s="165"/>
    </row>
    <row r="233" spans="1:13" ht="46.5" customHeight="1">
      <c r="A233" s="105"/>
      <c r="B233" s="85">
        <v>5</v>
      </c>
      <c r="C233" s="96" t="s">
        <v>609</v>
      </c>
      <c r="D233" s="96"/>
      <c r="E233" s="99" t="s">
        <v>344</v>
      </c>
      <c r="F233" s="99"/>
      <c r="G233" s="95" t="s">
        <v>688</v>
      </c>
      <c r="H233" s="95"/>
      <c r="I233" s="30">
        <v>43643</v>
      </c>
      <c r="K233" s="1"/>
      <c r="L233" s="165"/>
      <c r="M233" s="165"/>
    </row>
    <row r="234" spans="1:13" ht="46.5" customHeight="1">
      <c r="A234" s="105"/>
      <c r="B234" s="85">
        <v>6</v>
      </c>
      <c r="C234" s="96" t="s">
        <v>610</v>
      </c>
      <c r="D234" s="96"/>
      <c r="E234" s="99" t="s">
        <v>344</v>
      </c>
      <c r="F234" s="99"/>
      <c r="G234" s="95" t="s">
        <v>689</v>
      </c>
      <c r="H234" s="95"/>
      <c r="I234" s="30">
        <v>43643</v>
      </c>
      <c r="K234" s="1"/>
      <c r="L234" s="165"/>
      <c r="M234" s="165"/>
    </row>
    <row r="235" spans="1:13" ht="46.5" customHeight="1">
      <c r="A235" s="105"/>
      <c r="B235" s="85">
        <v>7</v>
      </c>
      <c r="C235" s="96" t="s">
        <v>596</v>
      </c>
      <c r="D235" s="96"/>
      <c r="E235" s="99" t="s">
        <v>344</v>
      </c>
      <c r="F235" s="99"/>
      <c r="G235" s="95" t="s">
        <v>690</v>
      </c>
      <c r="H235" s="95"/>
      <c r="I235" s="30">
        <v>43735</v>
      </c>
      <c r="K235" s="1"/>
      <c r="L235" s="165"/>
      <c r="M235" s="165"/>
    </row>
    <row r="236" spans="1:13" ht="46.5" customHeight="1">
      <c r="A236" s="105"/>
      <c r="B236" s="85">
        <v>8</v>
      </c>
      <c r="C236" s="96" t="s">
        <v>665</v>
      </c>
      <c r="D236" s="96"/>
      <c r="E236" s="99" t="s">
        <v>344</v>
      </c>
      <c r="F236" s="99"/>
      <c r="G236" s="95" t="s">
        <v>691</v>
      </c>
      <c r="H236" s="95"/>
      <c r="I236" s="30">
        <v>44008</v>
      </c>
      <c r="K236" s="1"/>
      <c r="L236" s="165"/>
      <c r="M236" s="165"/>
    </row>
    <row r="237" spans="1:13" ht="46.5" customHeight="1">
      <c r="A237" s="105"/>
      <c r="B237" s="85">
        <v>9</v>
      </c>
      <c r="C237" s="96" t="s">
        <v>666</v>
      </c>
      <c r="D237" s="96"/>
      <c r="E237" s="99" t="s">
        <v>344</v>
      </c>
      <c r="F237" s="99"/>
      <c r="G237" s="95" t="s">
        <v>692</v>
      </c>
      <c r="H237" s="95"/>
      <c r="I237" s="30">
        <v>44008</v>
      </c>
      <c r="K237" s="1"/>
      <c r="L237" s="165"/>
      <c r="M237" s="165"/>
    </row>
    <row r="238" spans="1:13" ht="46.5" customHeight="1">
      <c r="A238" s="105"/>
      <c r="B238" s="85">
        <v>10</v>
      </c>
      <c r="C238" s="96" t="s">
        <v>281</v>
      </c>
      <c r="D238" s="96"/>
      <c r="E238" s="99" t="s">
        <v>344</v>
      </c>
      <c r="F238" s="99"/>
      <c r="G238" s="95" t="s">
        <v>8</v>
      </c>
      <c r="H238" s="95"/>
      <c r="I238" s="30">
        <v>43643</v>
      </c>
      <c r="K238" s="1"/>
      <c r="L238" s="165"/>
      <c r="M238" s="165"/>
    </row>
    <row r="239" spans="1:13" ht="46.5" customHeight="1">
      <c r="A239" s="105"/>
      <c r="B239" s="85">
        <v>11</v>
      </c>
      <c r="C239" s="96" t="s">
        <v>282</v>
      </c>
      <c r="D239" s="96"/>
      <c r="E239" s="99" t="s">
        <v>344</v>
      </c>
      <c r="F239" s="99"/>
      <c r="G239" s="95" t="s">
        <v>7</v>
      </c>
      <c r="H239" s="95"/>
      <c r="I239" s="30">
        <v>43643</v>
      </c>
      <c r="K239" s="1"/>
      <c r="L239" s="165"/>
      <c r="M239" s="165"/>
    </row>
    <row r="240" spans="1:13" ht="46.5" customHeight="1">
      <c r="A240" s="105"/>
      <c r="B240" s="85">
        <v>12</v>
      </c>
      <c r="C240" s="96" t="s">
        <v>283</v>
      </c>
      <c r="D240" s="96"/>
      <c r="E240" s="99" t="s">
        <v>344</v>
      </c>
      <c r="F240" s="99"/>
      <c r="G240" s="95" t="s">
        <v>5</v>
      </c>
      <c r="H240" s="95"/>
      <c r="I240" s="30">
        <v>43643</v>
      </c>
      <c r="K240" s="1"/>
      <c r="L240" s="165"/>
      <c r="M240" s="165"/>
    </row>
    <row r="241" spans="1:13" ht="46.5" customHeight="1">
      <c r="A241" s="105"/>
      <c r="B241" s="85">
        <v>13</v>
      </c>
      <c r="C241" s="96" t="s">
        <v>613</v>
      </c>
      <c r="D241" s="96"/>
      <c r="E241" s="99" t="s">
        <v>344</v>
      </c>
      <c r="F241" s="99"/>
      <c r="G241" s="95" t="s">
        <v>6</v>
      </c>
      <c r="H241" s="95"/>
      <c r="I241" s="30">
        <v>43643</v>
      </c>
      <c r="K241" s="1"/>
      <c r="L241" s="165"/>
      <c r="M241" s="165"/>
    </row>
    <row r="242" spans="1:13" ht="46.5" customHeight="1">
      <c r="A242" s="105"/>
      <c r="B242" s="85">
        <v>14</v>
      </c>
      <c r="C242" s="96" t="s">
        <v>606</v>
      </c>
      <c r="D242" s="96"/>
      <c r="E242" s="99" t="s">
        <v>344</v>
      </c>
      <c r="F242" s="99"/>
      <c r="G242" s="95" t="s">
        <v>607</v>
      </c>
      <c r="H242" s="95"/>
      <c r="I242" s="30">
        <v>44029</v>
      </c>
      <c r="K242" s="1"/>
      <c r="L242" s="165"/>
      <c r="M242" s="165"/>
    </row>
    <row r="243" spans="1:13" ht="46.5" customHeight="1">
      <c r="A243" s="105"/>
      <c r="B243" s="85">
        <v>15</v>
      </c>
      <c r="C243" s="96" t="s">
        <v>540</v>
      </c>
      <c r="D243" s="96"/>
      <c r="E243" s="99" t="s">
        <v>344</v>
      </c>
      <c r="F243" s="99"/>
      <c r="G243" s="95" t="s">
        <v>543</v>
      </c>
      <c r="H243" s="95"/>
      <c r="I243" s="30">
        <v>43643</v>
      </c>
      <c r="K243" s="1"/>
      <c r="L243" s="165"/>
      <c r="M243" s="165"/>
    </row>
    <row r="244" spans="1:13" ht="46.5" customHeight="1">
      <c r="A244" s="105"/>
      <c r="B244" s="85">
        <v>16</v>
      </c>
      <c r="C244" s="96" t="s">
        <v>280</v>
      </c>
      <c r="D244" s="96"/>
      <c r="E244" s="99" t="s">
        <v>344</v>
      </c>
      <c r="F244" s="99"/>
      <c r="G244" s="95" t="s">
        <v>452</v>
      </c>
      <c r="H244" s="95"/>
      <c r="I244" s="30">
        <v>43643</v>
      </c>
      <c r="K244" s="1"/>
      <c r="L244" s="165"/>
      <c r="M244" s="165"/>
    </row>
    <row r="245" spans="1:13" ht="46.5" customHeight="1">
      <c r="A245" s="105"/>
      <c r="B245" s="85">
        <v>17</v>
      </c>
      <c r="C245" s="96" t="s">
        <v>541</v>
      </c>
      <c r="D245" s="96"/>
      <c r="E245" s="99" t="s">
        <v>344</v>
      </c>
      <c r="F245" s="99"/>
      <c r="G245" s="95" t="s">
        <v>4</v>
      </c>
      <c r="H245" s="95"/>
      <c r="I245" s="30">
        <v>43643</v>
      </c>
      <c r="K245" s="1"/>
      <c r="L245" s="165"/>
      <c r="M245" s="165"/>
    </row>
    <row r="246" spans="1:13" ht="46.5" customHeight="1">
      <c r="A246" s="105"/>
      <c r="B246" s="85">
        <v>18</v>
      </c>
      <c r="C246" s="96" t="s">
        <v>562</v>
      </c>
      <c r="D246" s="96"/>
      <c r="E246" s="99" t="s">
        <v>344</v>
      </c>
      <c r="F246" s="99"/>
      <c r="G246" s="95" t="s">
        <v>564</v>
      </c>
      <c r="H246" s="95"/>
      <c r="I246" s="30">
        <v>43643</v>
      </c>
      <c r="K246" s="1"/>
      <c r="L246" s="165"/>
      <c r="M246" s="165"/>
    </row>
    <row r="247" spans="1:13" ht="45" customHeight="1">
      <c r="A247" s="6"/>
      <c r="B247" s="4"/>
      <c r="C247" s="27"/>
      <c r="D247" s="27"/>
      <c r="E247" s="4"/>
      <c r="F247" s="4"/>
      <c r="G247" s="5"/>
      <c r="H247" s="5"/>
      <c r="I247" s="23"/>
    </row>
    <row r="248" spans="1:13">
      <c r="A248" s="14"/>
      <c r="B248" s="16" t="s">
        <v>557</v>
      </c>
      <c r="C248" s="13"/>
      <c r="D248" s="13"/>
      <c r="E248" s="3"/>
      <c r="F248" s="81" t="s">
        <v>650</v>
      </c>
      <c r="G248" s="17" t="s">
        <v>449</v>
      </c>
    </row>
    <row r="249" spans="1:13">
      <c r="A249" s="14"/>
      <c r="B249" s="16"/>
      <c r="C249" s="3"/>
      <c r="D249" s="3"/>
      <c r="E249" s="3"/>
      <c r="F249" s="3"/>
      <c r="G249" s="17"/>
    </row>
    <row r="250" spans="1:13">
      <c r="A250" s="14"/>
      <c r="B250" s="16" t="s">
        <v>3</v>
      </c>
      <c r="C250" s="3"/>
      <c r="D250" s="3"/>
      <c r="E250" s="3"/>
      <c r="F250" s="81" t="s">
        <v>650</v>
      </c>
      <c r="G250" s="17" t="s">
        <v>2</v>
      </c>
    </row>
    <row r="251" spans="1:13">
      <c r="A251" s="15"/>
      <c r="B251" s="16"/>
      <c r="C251" s="3"/>
      <c r="D251" s="3"/>
      <c r="E251" s="3"/>
      <c r="F251" s="3"/>
      <c r="G251" s="17"/>
      <c r="H251" s="1"/>
      <c r="I251" s="24"/>
    </row>
    <row r="252" spans="1:13">
      <c r="A252" s="15"/>
      <c r="B252" s="16" t="s">
        <v>1</v>
      </c>
      <c r="C252" s="3"/>
      <c r="D252" s="3"/>
      <c r="E252" s="3"/>
      <c r="F252" s="81" t="s">
        <v>650</v>
      </c>
      <c r="G252" s="17" t="s">
        <v>0</v>
      </c>
      <c r="H252" s="1"/>
      <c r="I252" s="24"/>
    </row>
    <row r="253" spans="1:13">
      <c r="A253" s="15"/>
      <c r="B253" s="11"/>
      <c r="C253" s="3"/>
      <c r="D253" s="3"/>
      <c r="E253" s="3"/>
      <c r="F253" s="3"/>
      <c r="G253" s="3"/>
      <c r="H253" s="1"/>
      <c r="I253" s="24"/>
    </row>
    <row r="254" spans="1:13" s="2" customFormat="1">
      <c r="B254" s="11"/>
      <c r="C254" s="3"/>
      <c r="D254" s="3"/>
      <c r="E254" s="3"/>
      <c r="F254" s="3"/>
      <c r="G254" s="3"/>
      <c r="I254" s="22"/>
    </row>
  </sheetData>
  <mergeCells count="364">
    <mergeCell ref="L231:M231"/>
    <mergeCell ref="L232:M232"/>
    <mergeCell ref="L233:M233"/>
    <mergeCell ref="L234:M234"/>
    <mergeCell ref="L235:M235"/>
    <mergeCell ref="L236:M236"/>
    <mergeCell ref="L237:M237"/>
    <mergeCell ref="L238:M238"/>
    <mergeCell ref="L239:M239"/>
    <mergeCell ref="L240:M240"/>
    <mergeCell ref="L241:M241"/>
    <mergeCell ref="L242:M242"/>
    <mergeCell ref="L243:M243"/>
    <mergeCell ref="L244:M244"/>
    <mergeCell ref="L245:M245"/>
    <mergeCell ref="L246:M246"/>
    <mergeCell ref="C75:F75"/>
    <mergeCell ref="C77:F77"/>
    <mergeCell ref="C83:F83"/>
    <mergeCell ref="C86:F86"/>
    <mergeCell ref="E229:F229"/>
    <mergeCell ref="E230:F230"/>
    <mergeCell ref="E231:F231"/>
    <mergeCell ref="B206:D206"/>
    <mergeCell ref="B208:D208"/>
    <mergeCell ref="B209:D209"/>
    <mergeCell ref="B200:D200"/>
    <mergeCell ref="B201:D201"/>
    <mergeCell ref="B202:D202"/>
    <mergeCell ref="B203:D203"/>
    <mergeCell ref="B204:D204"/>
    <mergeCell ref="B188:D188"/>
    <mergeCell ref="B189:D189"/>
    <mergeCell ref="G243:H243"/>
    <mergeCell ref="B190:D190"/>
    <mergeCell ref="B191:D191"/>
    <mergeCell ref="B192:D192"/>
    <mergeCell ref="B193:D193"/>
    <mergeCell ref="B210:D210"/>
    <mergeCell ref="E232:F232"/>
    <mergeCell ref="E233:F233"/>
    <mergeCell ref="E234:F234"/>
    <mergeCell ref="E235:F235"/>
    <mergeCell ref="B181:F181"/>
    <mergeCell ref="B182:I182"/>
    <mergeCell ref="B183:D184"/>
    <mergeCell ref="E183:E184"/>
    <mergeCell ref="F183:G183"/>
    <mergeCell ref="H183:I183"/>
    <mergeCell ref="B185:D185"/>
    <mergeCell ref="B186:D186"/>
    <mergeCell ref="G241:H241"/>
    <mergeCell ref="B205:D205"/>
    <mergeCell ref="H222:I222"/>
    <mergeCell ref="E223:F223"/>
    <mergeCell ref="H223:I223"/>
    <mergeCell ref="B196:D196"/>
    <mergeCell ref="B197:D197"/>
    <mergeCell ref="B198:D198"/>
    <mergeCell ref="E55:F55"/>
    <mergeCell ref="E56:F56"/>
    <mergeCell ref="B174:F174"/>
    <mergeCell ref="B175:F175"/>
    <mergeCell ref="B176:F176"/>
    <mergeCell ref="B129:F129"/>
    <mergeCell ref="B154:F154"/>
    <mergeCell ref="B155:F155"/>
    <mergeCell ref="B156:F156"/>
    <mergeCell ref="B133:F133"/>
    <mergeCell ref="B134:F134"/>
    <mergeCell ref="B168:F168"/>
    <mergeCell ref="B169:F169"/>
    <mergeCell ref="B170:F170"/>
    <mergeCell ref="B173:F173"/>
    <mergeCell ref="B167:F167"/>
    <mergeCell ref="B140:F140"/>
    <mergeCell ref="B141:F141"/>
    <mergeCell ref="B142:F142"/>
    <mergeCell ref="B143:F143"/>
    <mergeCell ref="E60:F60"/>
    <mergeCell ref="E61:F61"/>
    <mergeCell ref="E62:F62"/>
    <mergeCell ref="B108:F108"/>
    <mergeCell ref="B177:F177"/>
    <mergeCell ref="B153:F153"/>
    <mergeCell ref="B178:F178"/>
    <mergeCell ref="B171:F171"/>
    <mergeCell ref="B172:F172"/>
    <mergeCell ref="B211:D211"/>
    <mergeCell ref="E244:F244"/>
    <mergeCell ref="B227:I227"/>
    <mergeCell ref="C228:D228"/>
    <mergeCell ref="E228:F228"/>
    <mergeCell ref="G228:H228"/>
    <mergeCell ref="B187:D187"/>
    <mergeCell ref="B207:D207"/>
    <mergeCell ref="B199:D199"/>
    <mergeCell ref="E236:F236"/>
    <mergeCell ref="E237:F237"/>
    <mergeCell ref="E238:F238"/>
    <mergeCell ref="E239:F239"/>
    <mergeCell ref="E240:F240"/>
    <mergeCell ref="E241:F241"/>
    <mergeCell ref="E242:F242"/>
    <mergeCell ref="E243:F243"/>
    <mergeCell ref="B221:I221"/>
    <mergeCell ref="E222:F222"/>
    <mergeCell ref="A87:A181"/>
    <mergeCell ref="B194:D194"/>
    <mergeCell ref="B195:D195"/>
    <mergeCell ref="A182:A211"/>
    <mergeCell ref="B179:F179"/>
    <mergeCell ref="B180:F180"/>
    <mergeCell ref="B157:F157"/>
    <mergeCell ref="B158:F158"/>
    <mergeCell ref="B159:F159"/>
    <mergeCell ref="B160:F160"/>
    <mergeCell ref="B161:F161"/>
    <mergeCell ref="B162:F162"/>
    <mergeCell ref="B163:F163"/>
    <mergeCell ref="B164:F164"/>
    <mergeCell ref="B165:F165"/>
    <mergeCell ref="B166:F166"/>
    <mergeCell ref="B150:F150"/>
    <mergeCell ref="B151:F151"/>
    <mergeCell ref="B152:F152"/>
    <mergeCell ref="B135:F135"/>
    <mergeCell ref="B136:F136"/>
    <mergeCell ref="B137:F137"/>
    <mergeCell ref="B138:F138"/>
    <mergeCell ref="B139:I139"/>
    <mergeCell ref="A224:A226"/>
    <mergeCell ref="B224:I224"/>
    <mergeCell ref="C226:D226"/>
    <mergeCell ref="E225:F225"/>
    <mergeCell ref="A212:A220"/>
    <mergeCell ref="B212:I212"/>
    <mergeCell ref="B213:F213"/>
    <mergeCell ref="G213:I213"/>
    <mergeCell ref="B214:F214"/>
    <mergeCell ref="G214:I214"/>
    <mergeCell ref="B215:F215"/>
    <mergeCell ref="G215:I215"/>
    <mergeCell ref="B216:F216"/>
    <mergeCell ref="G219:I219"/>
    <mergeCell ref="G216:I216"/>
    <mergeCell ref="B220:F220"/>
    <mergeCell ref="G220:I220"/>
    <mergeCell ref="B217:F217"/>
    <mergeCell ref="G217:I217"/>
    <mergeCell ref="B218:F218"/>
    <mergeCell ref="G218:I218"/>
    <mergeCell ref="B219:F219"/>
    <mergeCell ref="E226:F226"/>
    <mergeCell ref="A221:A223"/>
    <mergeCell ref="A63:A72"/>
    <mergeCell ref="B63:I63"/>
    <mergeCell ref="B64:F64"/>
    <mergeCell ref="G64:I64"/>
    <mergeCell ref="B65:F65"/>
    <mergeCell ref="G65:I65"/>
    <mergeCell ref="B72:F72"/>
    <mergeCell ref="G72:I72"/>
    <mergeCell ref="B69:F69"/>
    <mergeCell ref="G69:I69"/>
    <mergeCell ref="B70:F70"/>
    <mergeCell ref="G70:I70"/>
    <mergeCell ref="B71:F71"/>
    <mergeCell ref="G71:I71"/>
    <mergeCell ref="B66:F66"/>
    <mergeCell ref="G66:I66"/>
    <mergeCell ref="B67:F67"/>
    <mergeCell ref="G67:I67"/>
    <mergeCell ref="B68:F68"/>
    <mergeCell ref="G68:I68"/>
    <mergeCell ref="B27:F27"/>
    <mergeCell ref="B28:F28"/>
    <mergeCell ref="B29:F29"/>
    <mergeCell ref="G36:I36"/>
    <mergeCell ref="E52:F52"/>
    <mergeCell ref="G46:G47"/>
    <mergeCell ref="H46:H47"/>
    <mergeCell ref="I46:I47"/>
    <mergeCell ref="G27:I27"/>
    <mergeCell ref="G28:I28"/>
    <mergeCell ref="G29:I29"/>
    <mergeCell ref="G20:I20"/>
    <mergeCell ref="B21:F21"/>
    <mergeCell ref="G21:I21"/>
    <mergeCell ref="B46:B47"/>
    <mergeCell ref="B45:I45"/>
    <mergeCell ref="B36:F36"/>
    <mergeCell ref="C46:D46"/>
    <mergeCell ref="E46:F47"/>
    <mergeCell ref="E59:F59"/>
    <mergeCell ref="E58:F58"/>
    <mergeCell ref="E57:F57"/>
    <mergeCell ref="B22:F22"/>
    <mergeCell ref="G22:I22"/>
    <mergeCell ref="E51:F51"/>
    <mergeCell ref="E50:F50"/>
    <mergeCell ref="E48:F48"/>
    <mergeCell ref="E49:F49"/>
    <mergeCell ref="E53:F53"/>
    <mergeCell ref="G24:I24"/>
    <mergeCell ref="B25:F25"/>
    <mergeCell ref="E54:F54"/>
    <mergeCell ref="G38:I38"/>
    <mergeCell ref="B39:F39"/>
    <mergeCell ref="B26:I26"/>
    <mergeCell ref="B10:I10"/>
    <mergeCell ref="B11:F11"/>
    <mergeCell ref="A15:A18"/>
    <mergeCell ref="G11:I11"/>
    <mergeCell ref="A10:A12"/>
    <mergeCell ref="G39:I39"/>
    <mergeCell ref="B40:F40"/>
    <mergeCell ref="G40:I40"/>
    <mergeCell ref="A31:A36"/>
    <mergeCell ref="B31:I31"/>
    <mergeCell ref="B32:F32"/>
    <mergeCell ref="G32:I32"/>
    <mergeCell ref="B13:F13"/>
    <mergeCell ref="G13:I13"/>
    <mergeCell ref="B14:I14"/>
    <mergeCell ref="B15:F15"/>
    <mergeCell ref="G15:I15"/>
    <mergeCell ref="B16:F16"/>
    <mergeCell ref="G16:I16"/>
    <mergeCell ref="A20:A22"/>
    <mergeCell ref="B20:F20"/>
    <mergeCell ref="A37:A40"/>
    <mergeCell ref="B37:I37"/>
    <mergeCell ref="B38:F38"/>
    <mergeCell ref="G2:I2"/>
    <mergeCell ref="G3:I3"/>
    <mergeCell ref="A5:I5"/>
    <mergeCell ref="A6:I6"/>
    <mergeCell ref="B8:F8"/>
    <mergeCell ref="B34:F34"/>
    <mergeCell ref="G34:I34"/>
    <mergeCell ref="B35:F35"/>
    <mergeCell ref="G35:I35"/>
    <mergeCell ref="B18:F18"/>
    <mergeCell ref="G18:I18"/>
    <mergeCell ref="B19:I19"/>
    <mergeCell ref="B33:F33"/>
    <mergeCell ref="G33:I33"/>
    <mergeCell ref="G30:I30"/>
    <mergeCell ref="B30:F30"/>
    <mergeCell ref="G25:I25"/>
    <mergeCell ref="A23:A30"/>
    <mergeCell ref="B23:I23"/>
    <mergeCell ref="B24:F24"/>
    <mergeCell ref="B12:F12"/>
    <mergeCell ref="G12:I12"/>
    <mergeCell ref="B17:F17"/>
    <mergeCell ref="G17:I17"/>
    <mergeCell ref="A41:A44"/>
    <mergeCell ref="B41:I41"/>
    <mergeCell ref="B42:F42"/>
    <mergeCell ref="G42:I42"/>
    <mergeCell ref="B43:F43"/>
    <mergeCell ref="G43:I43"/>
    <mergeCell ref="B44:F44"/>
    <mergeCell ref="G44:I44"/>
    <mergeCell ref="A227:A246"/>
    <mergeCell ref="C78:F78"/>
    <mergeCell ref="A73:A86"/>
    <mergeCell ref="B73:I73"/>
    <mergeCell ref="C74:F74"/>
    <mergeCell ref="C76:F76"/>
    <mergeCell ref="C79:F79"/>
    <mergeCell ref="C80:F80"/>
    <mergeCell ref="C81:F81"/>
    <mergeCell ref="C82:F82"/>
    <mergeCell ref="B87:I87"/>
    <mergeCell ref="B88:F88"/>
    <mergeCell ref="B89:I89"/>
    <mergeCell ref="B91:F91"/>
    <mergeCell ref="B92:F92"/>
    <mergeCell ref="B93:F93"/>
    <mergeCell ref="B97:F97"/>
    <mergeCell ref="B98:F98"/>
    <mergeCell ref="B99:F99"/>
    <mergeCell ref="B100:F100"/>
    <mergeCell ref="B101:F101"/>
    <mergeCell ref="B102:F102"/>
    <mergeCell ref="B90:F90"/>
    <mergeCell ref="B149:F149"/>
    <mergeCell ref="B103:F103"/>
    <mergeCell ref="B104:F104"/>
    <mergeCell ref="B105:F105"/>
    <mergeCell ref="B106:F106"/>
    <mergeCell ref="B107:F107"/>
    <mergeCell ref="B94:F94"/>
    <mergeCell ref="B95:F95"/>
    <mergeCell ref="B96:F96"/>
    <mergeCell ref="B125:F125"/>
    <mergeCell ref="B126:F126"/>
    <mergeCell ref="B127:F127"/>
    <mergeCell ref="B128:F128"/>
    <mergeCell ref="B144:F144"/>
    <mergeCell ref="B145:F145"/>
    <mergeCell ref="B146:F146"/>
    <mergeCell ref="B147:F147"/>
    <mergeCell ref="B148:F148"/>
    <mergeCell ref="B111:F111"/>
    <mergeCell ref="B112:F112"/>
    <mergeCell ref="B113:F113"/>
    <mergeCell ref="B114:F114"/>
    <mergeCell ref="B115:F115"/>
    <mergeCell ref="B116:F116"/>
    <mergeCell ref="B117:F117"/>
    <mergeCell ref="B118:F118"/>
    <mergeCell ref="B119:F119"/>
    <mergeCell ref="C84:F84"/>
    <mergeCell ref="C85:F85"/>
    <mergeCell ref="C242:D242"/>
    <mergeCell ref="C243:D243"/>
    <mergeCell ref="C236:D236"/>
    <mergeCell ref="C237:D237"/>
    <mergeCell ref="C238:D238"/>
    <mergeCell ref="C239:D239"/>
    <mergeCell ref="C240:D240"/>
    <mergeCell ref="C241:D241"/>
    <mergeCell ref="B130:F130"/>
    <mergeCell ref="B131:F131"/>
    <mergeCell ref="B132:F132"/>
    <mergeCell ref="B109:F109"/>
    <mergeCell ref="B120:F120"/>
    <mergeCell ref="B121:F121"/>
    <mergeCell ref="B122:F122"/>
    <mergeCell ref="B123:F123"/>
    <mergeCell ref="B124:F124"/>
    <mergeCell ref="B110:F110"/>
    <mergeCell ref="C229:D229"/>
    <mergeCell ref="C230:D230"/>
    <mergeCell ref="C231:D231"/>
    <mergeCell ref="C232:D232"/>
    <mergeCell ref="G245:H245"/>
    <mergeCell ref="G246:H246"/>
    <mergeCell ref="C233:D233"/>
    <mergeCell ref="C234:D234"/>
    <mergeCell ref="C235:D235"/>
    <mergeCell ref="C244:D244"/>
    <mergeCell ref="C245:D245"/>
    <mergeCell ref="C246:D246"/>
    <mergeCell ref="G229:H229"/>
    <mergeCell ref="G230:H230"/>
    <mergeCell ref="G231:H231"/>
    <mergeCell ref="G232:H232"/>
    <mergeCell ref="G233:H233"/>
    <mergeCell ref="G234:H234"/>
    <mergeCell ref="G235:H235"/>
    <mergeCell ref="G236:H236"/>
    <mergeCell ref="G237:H237"/>
    <mergeCell ref="G238:H238"/>
    <mergeCell ref="G239:H239"/>
    <mergeCell ref="G244:H244"/>
    <mergeCell ref="G240:H240"/>
    <mergeCell ref="E245:F245"/>
    <mergeCell ref="E246:F246"/>
    <mergeCell ref="G242:H242"/>
  </mergeCells>
  <hyperlinks>
    <hyperlink ref="G18" r:id="rId1" display="www.biokimyo.uz"/>
  </hyperlinks>
  <pageMargins left="0.19685039370078741" right="0.19685039370078741" top="0.39370078740157483" bottom="0.23622047244094491" header="0.31496062992125984" footer="0.23622047244094491"/>
  <pageSetup paperSize="9" scale="80" orientation="portrait" verticalDpi="1200" r:id="rId2"/>
  <headerFoot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K254"/>
  <sheetViews>
    <sheetView showZeros="0" zoomScaleNormal="100" zoomScaleSheetLayoutView="100" workbookViewId="0">
      <selection activeCell="G1" sqref="G1:I1"/>
    </sheetView>
  </sheetViews>
  <sheetFormatPr defaultRowHeight="15"/>
  <cols>
    <col min="1" max="1" width="3.85546875" style="18" customWidth="1"/>
    <col min="2" max="2" width="4.7109375" style="10" customWidth="1"/>
    <col min="3" max="3" width="21.85546875" style="2" customWidth="1"/>
    <col min="4" max="4" width="15" style="2" customWidth="1"/>
    <col min="5" max="5" width="12.42578125" style="2" customWidth="1"/>
    <col min="6" max="7" width="15.7109375" style="2" customWidth="1"/>
    <col min="8" max="8" width="15.7109375" style="10" customWidth="1"/>
    <col min="9" max="9" width="15.7109375" style="2" customWidth="1"/>
    <col min="10" max="16384" width="9.140625" style="1"/>
  </cols>
  <sheetData>
    <row r="1" spans="1:9" ht="22.5" customHeight="1">
      <c r="G1" s="174" t="s">
        <v>346</v>
      </c>
      <c r="H1" s="174"/>
      <c r="I1" s="174"/>
    </row>
    <row r="2" spans="1:9" ht="35.25" customHeight="1">
      <c r="G2" s="113" t="s">
        <v>347</v>
      </c>
      <c r="H2" s="113"/>
      <c r="I2" s="113"/>
    </row>
    <row r="3" spans="1:9">
      <c r="G3" s="195"/>
      <c r="H3" s="195"/>
      <c r="I3" s="195"/>
    </row>
    <row r="5" spans="1:9">
      <c r="A5" s="197" t="s">
        <v>348</v>
      </c>
      <c r="B5" s="196"/>
      <c r="C5" s="196"/>
      <c r="D5" s="196"/>
      <c r="E5" s="196"/>
      <c r="F5" s="196"/>
      <c r="G5" s="196"/>
      <c r="H5" s="196"/>
      <c r="I5" s="196"/>
    </row>
    <row r="6" spans="1:9">
      <c r="A6" s="196" t="s">
        <v>693</v>
      </c>
      <c r="B6" s="196"/>
      <c r="C6" s="196"/>
      <c r="D6" s="196"/>
      <c r="E6" s="196"/>
      <c r="F6" s="196"/>
      <c r="G6" s="196"/>
      <c r="H6" s="196"/>
      <c r="I6" s="196"/>
    </row>
    <row r="7" spans="1:9" ht="23.25" customHeight="1">
      <c r="B7" s="12" t="s">
        <v>349</v>
      </c>
      <c r="C7" s="12"/>
      <c r="D7" s="12"/>
      <c r="E7" s="12"/>
      <c r="F7" s="12"/>
    </row>
    <row r="8" spans="1:9" ht="23.25" customHeight="1">
      <c r="B8" s="115" t="s">
        <v>694</v>
      </c>
      <c r="C8" s="115"/>
      <c r="D8" s="115"/>
      <c r="E8" s="115"/>
      <c r="F8" s="115"/>
    </row>
    <row r="9" spans="1:9" ht="14.25" customHeight="1"/>
    <row r="10" spans="1:9">
      <c r="A10" s="98" t="s">
        <v>331</v>
      </c>
      <c r="B10" s="123" t="s">
        <v>350</v>
      </c>
      <c r="C10" s="123"/>
      <c r="D10" s="123"/>
      <c r="E10" s="123"/>
      <c r="F10" s="123"/>
      <c r="G10" s="123"/>
      <c r="H10" s="123"/>
      <c r="I10" s="123"/>
    </row>
    <row r="11" spans="1:9" ht="15" customHeight="1">
      <c r="A11" s="98"/>
      <c r="B11" s="120" t="s">
        <v>351</v>
      </c>
      <c r="C11" s="120"/>
      <c r="D11" s="120"/>
      <c r="E11" s="120"/>
      <c r="F11" s="120"/>
      <c r="G11" s="125" t="s">
        <v>439</v>
      </c>
      <c r="H11" s="125"/>
      <c r="I11" s="125"/>
    </row>
    <row r="12" spans="1:9" ht="15" customHeight="1">
      <c r="A12" s="98"/>
      <c r="B12" s="120" t="s">
        <v>352</v>
      </c>
      <c r="C12" s="120"/>
      <c r="D12" s="120"/>
      <c r="E12" s="120"/>
      <c r="F12" s="120"/>
      <c r="G12" s="125" t="s">
        <v>440</v>
      </c>
      <c r="H12" s="125"/>
      <c r="I12" s="125"/>
    </row>
    <row r="13" spans="1:9" ht="15" customHeight="1">
      <c r="A13" s="49"/>
      <c r="B13" s="120" t="s">
        <v>353</v>
      </c>
      <c r="C13" s="120"/>
      <c r="D13" s="120"/>
      <c r="E13" s="120"/>
      <c r="F13" s="120"/>
      <c r="G13" s="125" t="s">
        <v>324</v>
      </c>
      <c r="H13" s="125"/>
      <c r="I13" s="125"/>
    </row>
    <row r="14" spans="1:9">
      <c r="A14" s="49"/>
      <c r="B14" s="123" t="s">
        <v>354</v>
      </c>
      <c r="C14" s="123"/>
      <c r="D14" s="123"/>
      <c r="E14" s="123"/>
      <c r="F14" s="123"/>
      <c r="G14" s="123"/>
      <c r="H14" s="123"/>
      <c r="I14" s="123"/>
    </row>
    <row r="15" spans="1:9" ht="33.75" customHeight="1">
      <c r="A15" s="98" t="s">
        <v>323</v>
      </c>
      <c r="B15" s="120" t="s">
        <v>355</v>
      </c>
      <c r="C15" s="120"/>
      <c r="D15" s="120"/>
      <c r="E15" s="120"/>
      <c r="F15" s="120"/>
      <c r="G15" s="122" t="s">
        <v>565</v>
      </c>
      <c r="H15" s="122"/>
      <c r="I15" s="122"/>
    </row>
    <row r="16" spans="1:9" ht="31.5" customHeight="1">
      <c r="A16" s="98"/>
      <c r="B16" s="120" t="s">
        <v>356</v>
      </c>
      <c r="C16" s="120"/>
      <c r="D16" s="120"/>
      <c r="E16" s="120"/>
      <c r="F16" s="120"/>
      <c r="G16" s="122" t="s">
        <v>547</v>
      </c>
      <c r="H16" s="128"/>
      <c r="I16" s="128"/>
    </row>
    <row r="17" spans="1:11" ht="15" customHeight="1">
      <c r="A17" s="98"/>
      <c r="B17" s="120" t="s">
        <v>357</v>
      </c>
      <c r="C17" s="120"/>
      <c r="D17" s="120"/>
      <c r="E17" s="120"/>
      <c r="F17" s="120"/>
      <c r="G17" s="122" t="s">
        <v>647</v>
      </c>
      <c r="H17" s="122"/>
      <c r="I17" s="122"/>
    </row>
    <row r="18" spans="1:11" ht="15" customHeight="1">
      <c r="A18" s="98"/>
      <c r="B18" s="120" t="s">
        <v>358</v>
      </c>
      <c r="C18" s="120"/>
      <c r="D18" s="120"/>
      <c r="E18" s="120"/>
      <c r="F18" s="120"/>
      <c r="G18" s="122" t="s">
        <v>318</v>
      </c>
      <c r="H18" s="122"/>
      <c r="I18" s="122"/>
    </row>
    <row r="19" spans="1:11">
      <c r="A19" s="49"/>
      <c r="B19" s="123" t="s">
        <v>359</v>
      </c>
      <c r="C19" s="123"/>
      <c r="D19" s="123"/>
      <c r="E19" s="123"/>
      <c r="F19" s="123"/>
      <c r="G19" s="123"/>
      <c r="H19" s="123"/>
      <c r="I19" s="123"/>
    </row>
    <row r="20" spans="1:11" ht="15" customHeight="1">
      <c r="A20" s="98" t="s">
        <v>316</v>
      </c>
      <c r="B20" s="120" t="s">
        <v>360</v>
      </c>
      <c r="C20" s="120"/>
      <c r="D20" s="120"/>
      <c r="E20" s="120"/>
      <c r="F20" s="120"/>
      <c r="G20" s="109" t="s">
        <v>644</v>
      </c>
      <c r="H20" s="109"/>
      <c r="I20" s="109"/>
    </row>
    <row r="21" spans="1:11" ht="15" customHeight="1">
      <c r="A21" s="98"/>
      <c r="B21" s="120" t="s">
        <v>361</v>
      </c>
      <c r="C21" s="120"/>
      <c r="D21" s="120"/>
      <c r="E21" s="120"/>
      <c r="F21" s="120"/>
      <c r="G21" s="109" t="s">
        <v>645</v>
      </c>
      <c r="H21" s="109"/>
      <c r="I21" s="109"/>
    </row>
    <row r="22" spans="1:11">
      <c r="A22" s="98"/>
      <c r="B22" s="120" t="s">
        <v>314</v>
      </c>
      <c r="C22" s="120"/>
      <c r="D22" s="120"/>
      <c r="E22" s="120"/>
      <c r="F22" s="120"/>
      <c r="G22" s="109" t="s">
        <v>646</v>
      </c>
      <c r="H22" s="109"/>
      <c r="I22" s="109"/>
    </row>
    <row r="23" spans="1:11" ht="26.25" customHeight="1">
      <c r="A23" s="98" t="s">
        <v>313</v>
      </c>
      <c r="B23" s="106" t="s">
        <v>362</v>
      </c>
      <c r="C23" s="106"/>
      <c r="D23" s="106"/>
      <c r="E23" s="106"/>
      <c r="F23" s="106"/>
      <c r="G23" s="106"/>
      <c r="H23" s="106"/>
      <c r="I23" s="106"/>
    </row>
    <row r="24" spans="1:11">
      <c r="A24" s="98"/>
      <c r="B24" s="124" t="s">
        <v>363</v>
      </c>
      <c r="C24" s="124"/>
      <c r="D24" s="124"/>
      <c r="E24" s="124"/>
      <c r="F24" s="124"/>
      <c r="G24" s="109" t="s">
        <v>443</v>
      </c>
      <c r="H24" s="109"/>
      <c r="I24" s="109"/>
    </row>
    <row r="25" spans="1:11" ht="14.25" customHeight="1">
      <c r="A25" s="98"/>
      <c r="B25" s="124" t="s">
        <v>364</v>
      </c>
      <c r="C25" s="124"/>
      <c r="D25" s="124"/>
      <c r="E25" s="124"/>
      <c r="F25" s="124"/>
      <c r="G25" s="105">
        <v>200468069</v>
      </c>
      <c r="H25" s="105"/>
      <c r="I25" s="105"/>
    </row>
    <row r="26" spans="1:11">
      <c r="A26" s="98"/>
      <c r="B26" s="123" t="s">
        <v>365</v>
      </c>
      <c r="C26" s="123"/>
      <c r="D26" s="123"/>
      <c r="E26" s="123"/>
      <c r="F26" s="123"/>
      <c r="G26" s="123"/>
      <c r="H26" s="123"/>
      <c r="I26" s="123"/>
    </row>
    <row r="27" spans="1:11">
      <c r="A27" s="98"/>
      <c r="B27" s="120" t="s">
        <v>366</v>
      </c>
      <c r="C27" s="120"/>
      <c r="D27" s="120"/>
      <c r="E27" s="120"/>
      <c r="F27" s="120"/>
      <c r="G27" s="105">
        <v>144</v>
      </c>
      <c r="H27" s="105"/>
      <c r="I27" s="105"/>
    </row>
    <row r="28" spans="1:11">
      <c r="A28" s="98"/>
      <c r="B28" s="120" t="s">
        <v>367</v>
      </c>
      <c r="C28" s="120"/>
      <c r="D28" s="120"/>
      <c r="E28" s="120"/>
      <c r="F28" s="120"/>
      <c r="G28" s="144" t="s">
        <v>649</v>
      </c>
      <c r="H28" s="144"/>
      <c r="I28" s="144"/>
    </row>
    <row r="29" spans="1:11">
      <c r="A29" s="98"/>
      <c r="B29" s="120" t="s">
        <v>368</v>
      </c>
      <c r="C29" s="120"/>
      <c r="D29" s="120"/>
      <c r="E29" s="120"/>
      <c r="F29" s="120"/>
      <c r="G29" s="105">
        <v>20140</v>
      </c>
      <c r="H29" s="105"/>
      <c r="I29" s="105"/>
    </row>
    <row r="30" spans="1:11">
      <c r="A30" s="98"/>
      <c r="B30" s="120" t="s">
        <v>369</v>
      </c>
      <c r="C30" s="120"/>
      <c r="D30" s="120"/>
      <c r="E30" s="120"/>
      <c r="F30" s="120"/>
      <c r="G30" s="105">
        <v>1727424</v>
      </c>
      <c r="H30" s="105"/>
      <c r="I30" s="105"/>
    </row>
    <row r="31" spans="1:11" ht="27.75" customHeight="1">
      <c r="A31" s="98" t="s">
        <v>305</v>
      </c>
      <c r="B31" s="106" t="s">
        <v>371</v>
      </c>
      <c r="C31" s="106"/>
      <c r="D31" s="106"/>
      <c r="E31" s="106"/>
      <c r="F31" s="106"/>
      <c r="G31" s="106"/>
      <c r="H31" s="106"/>
      <c r="I31" s="106"/>
    </row>
    <row r="32" spans="1:11">
      <c r="A32" s="98"/>
      <c r="B32" s="116" t="s">
        <v>372</v>
      </c>
      <c r="C32" s="116"/>
      <c r="D32" s="116"/>
      <c r="E32" s="116"/>
      <c r="F32" s="116"/>
      <c r="G32" s="117">
        <v>2.44</v>
      </c>
      <c r="H32" s="118"/>
      <c r="I32" s="119"/>
      <c r="K32" s="1" t="s">
        <v>643</v>
      </c>
    </row>
    <row r="33" spans="1:11">
      <c r="A33" s="98"/>
      <c r="B33" s="116" t="s">
        <v>373</v>
      </c>
      <c r="C33" s="116"/>
      <c r="D33" s="116"/>
      <c r="E33" s="116"/>
      <c r="F33" s="116"/>
      <c r="G33" s="117">
        <v>29.08</v>
      </c>
      <c r="H33" s="118"/>
      <c r="I33" s="119"/>
      <c r="K33" s="1" t="s">
        <v>544</v>
      </c>
    </row>
    <row r="34" spans="1:11">
      <c r="A34" s="98"/>
      <c r="B34" s="116" t="s">
        <v>374</v>
      </c>
      <c r="C34" s="116"/>
      <c r="D34" s="116"/>
      <c r="E34" s="116"/>
      <c r="F34" s="116"/>
      <c r="G34" s="117">
        <v>8.24</v>
      </c>
      <c r="H34" s="118"/>
      <c r="I34" s="119"/>
      <c r="K34" s="1" t="s">
        <v>545</v>
      </c>
    </row>
    <row r="35" spans="1:11">
      <c r="A35" s="98"/>
      <c r="B35" s="116" t="s">
        <v>375</v>
      </c>
      <c r="C35" s="116"/>
      <c r="D35" s="116"/>
      <c r="E35" s="116"/>
      <c r="F35" s="116"/>
      <c r="G35" s="117">
        <v>10.17</v>
      </c>
      <c r="H35" s="118"/>
      <c r="I35" s="119"/>
      <c r="K35" s="1" t="s">
        <v>451</v>
      </c>
    </row>
    <row r="36" spans="1:11">
      <c r="A36" s="98"/>
      <c r="B36" s="116" t="s">
        <v>376</v>
      </c>
      <c r="C36" s="116"/>
      <c r="D36" s="116"/>
      <c r="E36" s="116"/>
      <c r="F36" s="116"/>
      <c r="G36" s="117">
        <v>36.94</v>
      </c>
      <c r="H36" s="118"/>
      <c r="I36" s="119"/>
      <c r="K36" s="1" t="s">
        <v>450</v>
      </c>
    </row>
    <row r="37" spans="1:11" ht="33" customHeight="1">
      <c r="A37" s="98" t="s">
        <v>300</v>
      </c>
      <c r="B37" s="106" t="s">
        <v>378</v>
      </c>
      <c r="C37" s="106"/>
      <c r="D37" s="106"/>
      <c r="E37" s="106"/>
      <c r="F37" s="106"/>
      <c r="G37" s="106"/>
      <c r="H37" s="106"/>
      <c r="I37" s="106"/>
    </row>
    <row r="38" spans="1:11">
      <c r="A38" s="98"/>
      <c r="B38" s="129" t="s">
        <v>379</v>
      </c>
      <c r="C38" s="129"/>
      <c r="D38" s="129"/>
      <c r="E38" s="129"/>
      <c r="F38" s="129"/>
      <c r="G38" s="105"/>
      <c r="H38" s="105"/>
      <c r="I38" s="105"/>
    </row>
    <row r="39" spans="1:11">
      <c r="A39" s="98"/>
      <c r="B39" s="116" t="s">
        <v>380</v>
      </c>
      <c r="C39" s="116"/>
      <c r="D39" s="116"/>
      <c r="E39" s="116"/>
      <c r="F39" s="116"/>
      <c r="G39" s="117">
        <f>'2019 год_узб '!G39:I39</f>
        <v>4454</v>
      </c>
      <c r="H39" s="118"/>
      <c r="I39" s="119"/>
    </row>
    <row r="40" spans="1:11">
      <c r="A40" s="98"/>
      <c r="B40" s="116" t="s">
        <v>381</v>
      </c>
      <c r="C40" s="116"/>
      <c r="D40" s="116"/>
      <c r="E40" s="116"/>
      <c r="F40" s="116"/>
      <c r="G40" s="192">
        <f>'2019 год_узб '!G40:I40</f>
        <v>1.329</v>
      </c>
      <c r="H40" s="193"/>
      <c r="I40" s="194"/>
    </row>
    <row r="41" spans="1:11" ht="33" customHeight="1">
      <c r="A41" s="98" t="s">
        <v>296</v>
      </c>
      <c r="B41" s="106" t="s">
        <v>382</v>
      </c>
      <c r="C41" s="106"/>
      <c r="D41" s="106"/>
      <c r="E41" s="106"/>
      <c r="F41" s="106"/>
      <c r="G41" s="106"/>
      <c r="H41" s="106"/>
      <c r="I41" s="106"/>
    </row>
    <row r="42" spans="1:11">
      <c r="A42" s="98"/>
      <c r="B42" s="107" t="s">
        <v>379</v>
      </c>
      <c r="C42" s="107"/>
      <c r="D42" s="107"/>
      <c r="E42" s="107"/>
      <c r="F42" s="107"/>
      <c r="G42" s="105"/>
      <c r="H42" s="105"/>
      <c r="I42" s="105"/>
    </row>
    <row r="43" spans="1:11" ht="15" customHeight="1">
      <c r="A43" s="98"/>
      <c r="B43" s="109" t="s">
        <v>383</v>
      </c>
      <c r="C43" s="109"/>
      <c r="D43" s="109"/>
      <c r="E43" s="109"/>
      <c r="F43" s="109"/>
      <c r="G43" s="189">
        <f>'2019 год_узб '!G43:I43</f>
        <v>125879497</v>
      </c>
      <c r="H43" s="190"/>
      <c r="I43" s="191"/>
    </row>
    <row r="44" spans="1:11" ht="15" customHeight="1">
      <c r="A44" s="98"/>
      <c r="B44" s="109" t="s">
        <v>384</v>
      </c>
      <c r="C44" s="109"/>
      <c r="D44" s="109"/>
      <c r="E44" s="109"/>
      <c r="F44" s="109"/>
      <c r="G44" s="189">
        <f>'2019 год_узб '!G44:I44</f>
        <v>84104800</v>
      </c>
      <c r="H44" s="190"/>
      <c r="I44" s="191"/>
    </row>
    <row r="45" spans="1:11" ht="35.25" customHeight="1">
      <c r="A45" s="55" t="s">
        <v>291</v>
      </c>
      <c r="B45" s="106" t="s">
        <v>385</v>
      </c>
      <c r="C45" s="106"/>
      <c r="D45" s="106"/>
      <c r="E45" s="106"/>
      <c r="F45" s="106"/>
      <c r="G45" s="106"/>
      <c r="H45" s="106"/>
      <c r="I45" s="106"/>
    </row>
    <row r="46" spans="1:11">
      <c r="A46" s="55"/>
      <c r="B46" s="52" t="s">
        <v>13</v>
      </c>
      <c r="C46" s="132" t="s">
        <v>386</v>
      </c>
      <c r="D46" s="132"/>
      <c r="E46" s="111" t="s">
        <v>389</v>
      </c>
      <c r="F46" s="111"/>
      <c r="G46" s="111" t="s">
        <v>390</v>
      </c>
      <c r="H46" s="111" t="s">
        <v>391</v>
      </c>
      <c r="I46" s="111" t="s">
        <v>392</v>
      </c>
    </row>
    <row r="47" spans="1:11" ht="69.75" customHeight="1">
      <c r="A47" s="55"/>
      <c r="B47" s="52"/>
      <c r="C47" s="52" t="s">
        <v>387</v>
      </c>
      <c r="D47" s="52" t="s">
        <v>388</v>
      </c>
      <c r="E47" s="111"/>
      <c r="F47" s="111"/>
      <c r="G47" s="111"/>
      <c r="H47" s="111"/>
      <c r="I47" s="111"/>
    </row>
    <row r="48" spans="1:11" ht="108">
      <c r="A48" s="186"/>
      <c r="B48" s="52" t="s">
        <v>331</v>
      </c>
      <c r="C48" s="30">
        <v>43590</v>
      </c>
      <c r="D48" s="30">
        <v>43590</v>
      </c>
      <c r="E48" s="187" t="str">
        <f>'2019 год_узб '!E48:F48</f>
        <v>Sultanov Akbar Anvardjanovich</v>
      </c>
      <c r="F48" s="188"/>
      <c r="G48" s="67" t="s">
        <v>629</v>
      </c>
      <c r="H48" s="86" t="s">
        <v>695</v>
      </c>
      <c r="I48" s="86" t="s">
        <v>696</v>
      </c>
    </row>
    <row r="49" spans="1:9" ht="102">
      <c r="A49" s="186"/>
      <c r="B49" s="52" t="s">
        <v>323</v>
      </c>
      <c r="C49" s="30">
        <v>43590</v>
      </c>
      <c r="D49" s="30">
        <v>43590</v>
      </c>
      <c r="E49" s="187" t="str">
        <f>'2019 год_узб '!E49:F49</f>
        <v>Ximmatov Abdisamat Xalilovich</v>
      </c>
      <c r="F49" s="188"/>
      <c r="G49" s="90" t="s">
        <v>699</v>
      </c>
      <c r="H49" s="86" t="s">
        <v>695</v>
      </c>
      <c r="I49" s="86" t="s">
        <v>696</v>
      </c>
    </row>
    <row r="50" spans="1:9" ht="38.25">
      <c r="A50" s="186"/>
      <c r="B50" s="52" t="s">
        <v>316</v>
      </c>
      <c r="C50" s="30">
        <v>43590</v>
      </c>
      <c r="D50" s="30">
        <v>43590</v>
      </c>
      <c r="E50" s="187" t="str">
        <f>'2019 год_узб '!E50:F50</f>
        <v>Ishmatov Baxodir Nishanaliyevich</v>
      </c>
      <c r="F50" s="188"/>
      <c r="G50" s="67" t="s">
        <v>698</v>
      </c>
      <c r="H50" s="86" t="s">
        <v>695</v>
      </c>
      <c r="I50" s="86" t="s">
        <v>696</v>
      </c>
    </row>
    <row r="51" spans="1:9" ht="60">
      <c r="A51" s="186"/>
      <c r="B51" s="52" t="s">
        <v>313</v>
      </c>
      <c r="C51" s="30">
        <v>43590</v>
      </c>
      <c r="D51" s="30">
        <v>43590</v>
      </c>
      <c r="E51" s="187" t="str">
        <f>'2019 год_узб '!E51:F51</f>
        <v>Alikulov Rustambek Abduqodirovich</v>
      </c>
      <c r="F51" s="188"/>
      <c r="G51" s="67" t="s">
        <v>628</v>
      </c>
      <c r="H51" s="86" t="s">
        <v>567</v>
      </c>
      <c r="I51" s="70" t="s">
        <v>636</v>
      </c>
    </row>
    <row r="52" spans="1:9" ht="102">
      <c r="A52" s="186"/>
      <c r="B52" s="52" t="s">
        <v>305</v>
      </c>
      <c r="C52" s="30">
        <v>43590</v>
      </c>
      <c r="D52" s="30">
        <v>43590</v>
      </c>
      <c r="E52" s="187" t="str">
        <f>'2019 год_узб '!E52:F52</f>
        <v>Nabiyev To'lqin Nabiyevich</v>
      </c>
      <c r="F52" s="188"/>
      <c r="G52" s="90" t="s">
        <v>699</v>
      </c>
      <c r="H52" s="86" t="s">
        <v>695</v>
      </c>
      <c r="I52" s="70" t="s">
        <v>548</v>
      </c>
    </row>
    <row r="53" spans="1:9" ht="48">
      <c r="A53" s="186"/>
      <c r="B53" s="52" t="s">
        <v>300</v>
      </c>
      <c r="C53" s="30">
        <v>43590</v>
      </c>
      <c r="D53" s="30">
        <v>43590</v>
      </c>
      <c r="E53" s="187" t="str">
        <f>'2019 год_узб '!E53:F53</f>
        <v>Uralov Erkinjon Kungirbayevich</v>
      </c>
      <c r="F53" s="188"/>
      <c r="G53" s="67" t="s">
        <v>710</v>
      </c>
      <c r="H53" s="86" t="s">
        <v>695</v>
      </c>
      <c r="I53" s="70" t="s">
        <v>548</v>
      </c>
    </row>
    <row r="54" spans="1:9" ht="96">
      <c r="A54" s="186"/>
      <c r="B54" s="52" t="s">
        <v>296</v>
      </c>
      <c r="C54" s="30">
        <v>43590</v>
      </c>
      <c r="D54" s="30">
        <v>43590</v>
      </c>
      <c r="E54" s="187" t="str">
        <f>'2019 год_узб '!E54:F54</f>
        <v>Xurramov Odil Azamatovich</v>
      </c>
      <c r="F54" s="188"/>
      <c r="G54" s="67" t="s">
        <v>700</v>
      </c>
      <c r="H54" s="86" t="s">
        <v>695</v>
      </c>
      <c r="I54" s="70" t="s">
        <v>548</v>
      </c>
    </row>
    <row r="55" spans="1:9" ht="89.25">
      <c r="A55" s="186"/>
      <c r="B55" s="52" t="s">
        <v>291</v>
      </c>
      <c r="C55" s="30">
        <v>43590</v>
      </c>
      <c r="D55" s="30">
        <v>43590</v>
      </c>
      <c r="E55" s="187" t="str">
        <f>'2019 год_узб '!E55:F55</f>
        <v>Ummatov Bekzod Xamzayevich</v>
      </c>
      <c r="F55" s="188"/>
      <c r="G55" s="90" t="s">
        <v>701</v>
      </c>
      <c r="H55" s="86" t="s">
        <v>695</v>
      </c>
      <c r="I55" s="70" t="s">
        <v>548</v>
      </c>
    </row>
    <row r="56" spans="1:9" ht="38.25">
      <c r="A56" s="186"/>
      <c r="B56" s="52" t="s">
        <v>279</v>
      </c>
      <c r="C56" s="30">
        <v>43590</v>
      </c>
      <c r="D56" s="30">
        <v>43590</v>
      </c>
      <c r="E56" s="187" t="str">
        <f>'2019 год_узб '!E56:F56</f>
        <v>Axunov Rashid Ravilovich</v>
      </c>
      <c r="F56" s="188"/>
      <c r="G56" s="90" t="s">
        <v>702</v>
      </c>
      <c r="H56" s="86" t="s">
        <v>695</v>
      </c>
      <c r="I56" s="70" t="s">
        <v>548</v>
      </c>
    </row>
    <row r="57" spans="1:9" ht="102">
      <c r="A57" s="186"/>
      <c r="B57" s="52" t="s">
        <v>268</v>
      </c>
      <c r="C57" s="30">
        <v>43590</v>
      </c>
      <c r="D57" s="30">
        <v>43590</v>
      </c>
      <c r="E57" s="187" t="str">
        <f>'2019 год_узб '!E57:F57</f>
        <v>Tugizbayev A'zam Abduraimovich</v>
      </c>
      <c r="F57" s="188"/>
      <c r="G57" s="90" t="s">
        <v>703</v>
      </c>
      <c r="H57" s="86" t="s">
        <v>695</v>
      </c>
      <c r="I57" s="86" t="s">
        <v>548</v>
      </c>
    </row>
    <row r="58" spans="1:9" ht="114.75">
      <c r="A58" s="186"/>
      <c r="B58" s="52" t="s">
        <v>257</v>
      </c>
      <c r="C58" s="30">
        <v>43590</v>
      </c>
      <c r="D58" s="30">
        <v>43590</v>
      </c>
      <c r="E58" s="187" t="str">
        <f>'2019 год_узб '!E58:F58</f>
        <v>Elmirzayev Samariddin Eshquvatovich</v>
      </c>
      <c r="F58" s="188"/>
      <c r="G58" s="90" t="s">
        <v>704</v>
      </c>
      <c r="H58" s="86" t="s">
        <v>695</v>
      </c>
      <c r="I58" s="86" t="s">
        <v>548</v>
      </c>
    </row>
    <row r="59" spans="1:9" ht="114.75">
      <c r="A59" s="186"/>
      <c r="B59" s="52" t="s">
        <v>82</v>
      </c>
      <c r="C59" s="30">
        <v>43590</v>
      </c>
      <c r="D59" s="30">
        <v>43590</v>
      </c>
      <c r="E59" s="187" t="str">
        <f>'2019 год_узб '!E59:F59</f>
        <v>Qahhorov Azizjon Axror o'g'li</v>
      </c>
      <c r="F59" s="188"/>
      <c r="G59" s="90" t="s">
        <v>705</v>
      </c>
      <c r="H59" s="86" t="s">
        <v>695</v>
      </c>
      <c r="I59" s="86" t="s">
        <v>548</v>
      </c>
    </row>
    <row r="60" spans="1:9" ht="102">
      <c r="A60" s="186"/>
      <c r="B60" s="52" t="s">
        <v>38</v>
      </c>
      <c r="C60" s="30">
        <v>43590</v>
      </c>
      <c r="D60" s="30">
        <v>43590</v>
      </c>
      <c r="E60" s="187" t="str">
        <f>'2019 год_узб '!E60:F60</f>
        <v>Mamatov Shavkat Quvonovich</v>
      </c>
      <c r="F60" s="188"/>
      <c r="G60" s="90" t="s">
        <v>706</v>
      </c>
      <c r="H60" s="86" t="s">
        <v>695</v>
      </c>
      <c r="I60" s="70" t="s">
        <v>548</v>
      </c>
    </row>
    <row r="61" spans="1:9" ht="102">
      <c r="A61" s="186"/>
      <c r="B61" s="49" t="s">
        <v>26</v>
      </c>
      <c r="C61" s="30">
        <v>43590</v>
      </c>
      <c r="D61" s="30">
        <v>43590</v>
      </c>
      <c r="E61" s="187" t="str">
        <f>'2019 год_узб '!E61:F61</f>
        <v xml:space="preserve">Qarayev Feruz Faxriddinovich </v>
      </c>
      <c r="F61" s="188"/>
      <c r="G61" s="90" t="s">
        <v>707</v>
      </c>
      <c r="H61" s="86" t="s">
        <v>695</v>
      </c>
      <c r="I61" s="70" t="s">
        <v>548</v>
      </c>
    </row>
    <row r="62" spans="1:9" ht="51">
      <c r="A62" s="186"/>
      <c r="B62" s="49" t="s">
        <v>24</v>
      </c>
      <c r="C62" s="30">
        <v>43590</v>
      </c>
      <c r="D62" s="30">
        <v>43590</v>
      </c>
      <c r="E62" s="187" t="str">
        <f>'2019 год_узб '!E62:F62</f>
        <v>Ximmatov Abdisamat Xalilovich</v>
      </c>
      <c r="F62" s="188"/>
      <c r="G62" s="90" t="s">
        <v>708</v>
      </c>
      <c r="H62" s="70" t="s">
        <v>567</v>
      </c>
      <c r="I62" s="70" t="s">
        <v>548</v>
      </c>
    </row>
    <row r="63" spans="1:9" ht="36" customHeight="1">
      <c r="A63" s="98" t="s">
        <v>279</v>
      </c>
      <c r="B63" s="106" t="s">
        <v>393</v>
      </c>
      <c r="C63" s="106"/>
      <c r="D63" s="106"/>
      <c r="E63" s="106"/>
      <c r="F63" s="106"/>
      <c r="G63" s="106"/>
      <c r="H63" s="106"/>
      <c r="I63" s="106"/>
    </row>
    <row r="64" spans="1:9" ht="33" customHeight="1">
      <c r="A64" s="98"/>
      <c r="B64" s="109" t="s">
        <v>394</v>
      </c>
      <c r="C64" s="109"/>
      <c r="D64" s="109"/>
      <c r="E64" s="109"/>
      <c r="F64" s="109"/>
      <c r="G64" s="109" t="s">
        <v>620</v>
      </c>
      <c r="H64" s="109"/>
      <c r="I64" s="109"/>
    </row>
    <row r="65" spans="1:9">
      <c r="A65" s="98"/>
      <c r="B65" s="109" t="s">
        <v>395</v>
      </c>
      <c r="C65" s="109"/>
      <c r="D65" s="109"/>
      <c r="E65" s="109"/>
      <c r="F65" s="109"/>
      <c r="G65" s="109"/>
      <c r="H65" s="109"/>
      <c r="I65" s="109"/>
    </row>
    <row r="66" spans="1:9">
      <c r="A66" s="98"/>
      <c r="B66" s="109" t="s">
        <v>396</v>
      </c>
      <c r="C66" s="109"/>
      <c r="D66" s="109"/>
      <c r="E66" s="109"/>
      <c r="F66" s="109"/>
      <c r="G66" s="109"/>
      <c r="H66" s="109"/>
      <c r="I66" s="109"/>
    </row>
    <row r="67" spans="1:9">
      <c r="A67" s="98"/>
      <c r="B67" s="109" t="s">
        <v>397</v>
      </c>
      <c r="C67" s="109"/>
      <c r="D67" s="109"/>
      <c r="E67" s="109"/>
      <c r="F67" s="109"/>
      <c r="G67" s="109"/>
      <c r="H67" s="109"/>
      <c r="I67" s="109"/>
    </row>
    <row r="68" spans="1:9">
      <c r="A68" s="98"/>
      <c r="B68" s="109" t="s">
        <v>398</v>
      </c>
      <c r="C68" s="109"/>
      <c r="D68" s="109"/>
      <c r="E68" s="109"/>
      <c r="F68" s="109"/>
      <c r="G68" s="109"/>
      <c r="H68" s="109"/>
      <c r="I68" s="109"/>
    </row>
    <row r="69" spans="1:9">
      <c r="A69" s="98"/>
      <c r="B69" s="109" t="s">
        <v>399</v>
      </c>
      <c r="C69" s="109"/>
      <c r="D69" s="109"/>
      <c r="E69" s="109"/>
      <c r="F69" s="109"/>
      <c r="G69" s="109"/>
      <c r="H69" s="109"/>
      <c r="I69" s="109"/>
    </row>
    <row r="70" spans="1:9">
      <c r="A70" s="98"/>
      <c r="B70" s="109" t="s">
        <v>400</v>
      </c>
      <c r="C70" s="109"/>
      <c r="D70" s="109"/>
      <c r="E70" s="109"/>
      <c r="F70" s="109"/>
      <c r="G70" s="109"/>
      <c r="H70" s="109"/>
      <c r="I70" s="109"/>
    </row>
    <row r="71" spans="1:9" ht="15" customHeight="1">
      <c r="A71" s="98"/>
      <c r="B71" s="109" t="s">
        <v>401</v>
      </c>
      <c r="C71" s="109"/>
      <c r="D71" s="109"/>
      <c r="E71" s="109"/>
      <c r="F71" s="109"/>
      <c r="G71" s="109"/>
      <c r="H71" s="109"/>
      <c r="I71" s="109"/>
    </row>
    <row r="72" spans="1:9">
      <c r="A72" s="98"/>
      <c r="B72" s="109" t="s">
        <v>402</v>
      </c>
      <c r="C72" s="109"/>
      <c r="D72" s="109"/>
      <c r="E72" s="109"/>
      <c r="F72" s="109"/>
      <c r="G72" s="109"/>
      <c r="H72" s="109"/>
      <c r="I72" s="109"/>
    </row>
    <row r="73" spans="1:9" ht="27.75" customHeight="1">
      <c r="A73" s="98" t="s">
        <v>268</v>
      </c>
      <c r="B73" s="106" t="s">
        <v>403</v>
      </c>
      <c r="C73" s="106"/>
      <c r="D73" s="106"/>
      <c r="E73" s="106"/>
      <c r="F73" s="106"/>
      <c r="G73" s="106"/>
      <c r="H73" s="106"/>
      <c r="I73" s="106"/>
    </row>
    <row r="74" spans="1:9" s="9" customFormat="1" ht="63" customHeight="1">
      <c r="A74" s="98"/>
      <c r="B74" s="53" t="s">
        <v>13</v>
      </c>
      <c r="C74" s="110" t="s">
        <v>404</v>
      </c>
      <c r="D74" s="110"/>
      <c r="E74" s="110"/>
      <c r="F74" s="110"/>
      <c r="G74" s="53" t="s">
        <v>405</v>
      </c>
      <c r="H74" s="53" t="s">
        <v>406</v>
      </c>
      <c r="I74" s="53" t="s">
        <v>407</v>
      </c>
    </row>
    <row r="75" spans="1:9" s="9" customFormat="1" ht="34.5" customHeight="1">
      <c r="A75" s="98"/>
      <c r="B75" s="54">
        <v>1</v>
      </c>
      <c r="C75" s="166" t="s">
        <v>615</v>
      </c>
      <c r="D75" s="167"/>
      <c r="E75" s="167"/>
      <c r="F75" s="168"/>
      <c r="G75" s="72">
        <f>'2019 год_узб '!G75</f>
        <v>22</v>
      </c>
      <c r="H75" s="46">
        <f>'2019 год_узб '!H75</f>
        <v>43922</v>
      </c>
      <c r="I75" s="46">
        <f>'2019 год_узб '!I75</f>
        <v>43923</v>
      </c>
    </row>
    <row r="76" spans="1:9" s="9" customFormat="1" ht="34.5" customHeight="1">
      <c r="A76" s="98"/>
      <c r="B76" s="54">
        <v>2</v>
      </c>
      <c r="C76" s="100" t="s">
        <v>616</v>
      </c>
      <c r="D76" s="100"/>
      <c r="E76" s="100"/>
      <c r="F76" s="100"/>
      <c r="G76" s="72" t="str">
        <f>'2019 год_узб '!G76</f>
        <v>19</v>
      </c>
      <c r="H76" s="46">
        <f>'2019 год_узб '!H76</f>
        <v>43922</v>
      </c>
      <c r="I76" s="46">
        <f>'2019 год_узб '!I76</f>
        <v>43923</v>
      </c>
    </row>
    <row r="77" spans="1:9" s="9" customFormat="1" ht="15" customHeight="1">
      <c r="A77" s="98"/>
      <c r="B77" s="72">
        <v>3</v>
      </c>
      <c r="C77" s="179" t="s">
        <v>627</v>
      </c>
      <c r="D77" s="180"/>
      <c r="E77" s="180"/>
      <c r="F77" s="181"/>
      <c r="G77" s="72">
        <f>'2019 год_узб '!G77</f>
        <v>0</v>
      </c>
      <c r="H77" s="46">
        <f>'2019 год_узб '!H77</f>
        <v>43981</v>
      </c>
      <c r="I77" s="46">
        <f>'2019 год_узб '!I77</f>
        <v>43985</v>
      </c>
    </row>
    <row r="78" spans="1:9" s="9" customFormat="1" ht="33.75" customHeight="1">
      <c r="A78" s="98"/>
      <c r="B78" s="72">
        <v>4</v>
      </c>
      <c r="C78" s="179" t="s">
        <v>434</v>
      </c>
      <c r="D78" s="180"/>
      <c r="E78" s="180"/>
      <c r="F78" s="181"/>
      <c r="G78" s="72" t="str">
        <f>'2019 год_узб '!G78</f>
        <v>06</v>
      </c>
      <c r="H78" s="46">
        <f>'2019 год_узб '!H78</f>
        <v>44014</v>
      </c>
      <c r="I78" s="46">
        <f>'2019 год_узб '!I78</f>
        <v>44019</v>
      </c>
    </row>
    <row r="79" spans="1:9" s="9" customFormat="1" ht="17.25" customHeight="1">
      <c r="A79" s="98"/>
      <c r="B79" s="72">
        <v>5</v>
      </c>
      <c r="C79" s="179" t="s">
        <v>435</v>
      </c>
      <c r="D79" s="180"/>
      <c r="E79" s="180"/>
      <c r="F79" s="181"/>
      <c r="G79" s="72" t="str">
        <f>'2019 год_узб '!G79</f>
        <v>08</v>
      </c>
      <c r="H79" s="46">
        <f>'2019 год_узб '!H79</f>
        <v>44018</v>
      </c>
      <c r="I79" s="46">
        <f>'2019 год_узб '!I79</f>
        <v>44019</v>
      </c>
    </row>
    <row r="80" spans="1:9" s="9" customFormat="1" ht="28.5" customHeight="1">
      <c r="A80" s="98"/>
      <c r="B80" s="72">
        <v>6</v>
      </c>
      <c r="C80" s="179" t="s">
        <v>570</v>
      </c>
      <c r="D80" s="180"/>
      <c r="E80" s="180"/>
      <c r="F80" s="181"/>
      <c r="G80" s="72" t="str">
        <f>'2019 год_узб '!G80</f>
        <v>08</v>
      </c>
      <c r="H80" s="46">
        <f>'2019 год_узб '!H80</f>
        <v>44018</v>
      </c>
      <c r="I80" s="46">
        <f>'2019 год_узб '!I80</f>
        <v>44019</v>
      </c>
    </row>
    <row r="81" spans="1:9" s="9" customFormat="1" ht="17.25" customHeight="1">
      <c r="A81" s="98"/>
      <c r="B81" s="72">
        <v>7</v>
      </c>
      <c r="C81" s="182" t="s">
        <v>433</v>
      </c>
      <c r="D81" s="183"/>
      <c r="E81" s="183"/>
      <c r="F81" s="184"/>
      <c r="G81" s="72" t="str">
        <f>'2019 год_узб '!G81</f>
        <v>36</v>
      </c>
      <c r="H81" s="46">
        <f>'2019 год_узб '!H81</f>
        <v>44018</v>
      </c>
      <c r="I81" s="46">
        <f>'2019 год_узб '!I81</f>
        <v>44019</v>
      </c>
    </row>
    <row r="82" spans="1:9" s="9" customFormat="1" ht="15" customHeight="1">
      <c r="A82" s="98"/>
      <c r="B82" s="72">
        <v>8</v>
      </c>
      <c r="C82" s="182" t="s">
        <v>436</v>
      </c>
      <c r="D82" s="183"/>
      <c r="E82" s="183"/>
      <c r="F82" s="184"/>
      <c r="G82" s="72" t="str">
        <f>'2019 год_узб '!G82</f>
        <v>32</v>
      </c>
      <c r="H82" s="46">
        <f>'2019 год_узб '!H82</f>
        <v>44018</v>
      </c>
      <c r="I82" s="46">
        <f>'2019 год_узб '!I82</f>
        <v>44019</v>
      </c>
    </row>
    <row r="83" spans="1:9" s="9" customFormat="1" ht="15" customHeight="1">
      <c r="A83" s="98"/>
      <c r="B83" s="72">
        <v>9</v>
      </c>
      <c r="C83" s="185" t="s">
        <v>626</v>
      </c>
      <c r="D83" s="185"/>
      <c r="E83" s="185"/>
      <c r="F83" s="185"/>
      <c r="G83" s="72">
        <f>'2019 год_узб '!G83</f>
        <v>0</v>
      </c>
      <c r="H83" s="46">
        <f>'2019 год_узб '!H83</f>
        <v>44004</v>
      </c>
      <c r="I83" s="46">
        <f>'2019 год_узб '!I83</f>
        <v>44007</v>
      </c>
    </row>
    <row r="84" spans="1:9" s="9" customFormat="1" ht="18" customHeight="1">
      <c r="A84" s="98"/>
      <c r="B84" s="72">
        <v>10</v>
      </c>
      <c r="C84" s="185" t="s">
        <v>434</v>
      </c>
      <c r="D84" s="185"/>
      <c r="E84" s="185"/>
      <c r="F84" s="185"/>
      <c r="G84" s="72" t="str">
        <f>'2019 год_узб '!G84</f>
        <v>06</v>
      </c>
      <c r="H84" s="46">
        <f>'2019 год_узб '!H84</f>
        <v>44029</v>
      </c>
      <c r="I84" s="46">
        <f>'2019 год_узб '!I84</f>
        <v>44031</v>
      </c>
    </row>
    <row r="85" spans="1:9" s="9" customFormat="1" ht="33" customHeight="1">
      <c r="A85" s="63"/>
      <c r="B85" s="72">
        <v>11</v>
      </c>
      <c r="C85" s="179" t="s">
        <v>435</v>
      </c>
      <c r="D85" s="180"/>
      <c r="E85" s="180"/>
      <c r="F85" s="181"/>
      <c r="G85" s="72" t="str">
        <f>'2019 год_узб '!G85</f>
        <v>08</v>
      </c>
      <c r="H85" s="46">
        <f>'2019 год_узб '!H85</f>
        <v>44029</v>
      </c>
      <c r="I85" s="46">
        <f>'2019 год_узб '!I85</f>
        <v>44031</v>
      </c>
    </row>
    <row r="86" spans="1:9" s="9" customFormat="1" ht="20.25" customHeight="1">
      <c r="A86" s="63"/>
      <c r="B86" s="72">
        <v>12</v>
      </c>
      <c r="C86" s="185" t="s">
        <v>626</v>
      </c>
      <c r="D86" s="185"/>
      <c r="E86" s="185"/>
      <c r="F86" s="185"/>
      <c r="G86" s="72">
        <f>'2019 год_узб '!G86</f>
        <v>0</v>
      </c>
      <c r="H86" s="46">
        <f>'2019 год_узб '!H86</f>
        <v>44177</v>
      </c>
      <c r="I86" s="46">
        <f>'2019 год_узб '!I86</f>
        <v>44179</v>
      </c>
    </row>
    <row r="87" spans="1:9" s="7" customFormat="1" ht="31.5" customHeight="1">
      <c r="A87" s="98" t="s">
        <v>257</v>
      </c>
      <c r="B87" s="106" t="s">
        <v>408</v>
      </c>
      <c r="C87" s="106"/>
      <c r="D87" s="106"/>
      <c r="E87" s="106"/>
      <c r="F87" s="106"/>
      <c r="G87" s="106"/>
      <c r="H87" s="106"/>
      <c r="I87" s="106"/>
    </row>
    <row r="88" spans="1:9" s="8" customFormat="1" ht="51.75" customHeight="1">
      <c r="A88" s="98"/>
      <c r="B88" s="111" t="s">
        <v>255</v>
      </c>
      <c r="C88" s="111"/>
      <c r="D88" s="111"/>
      <c r="E88" s="111"/>
      <c r="F88" s="111"/>
      <c r="G88" s="33" t="s">
        <v>79</v>
      </c>
      <c r="H88" s="52" t="s">
        <v>254</v>
      </c>
      <c r="I88" s="52" t="s">
        <v>253</v>
      </c>
    </row>
    <row r="89" spans="1:9" ht="23.25" customHeight="1">
      <c r="A89" s="98"/>
      <c r="B89" s="112" t="s">
        <v>252</v>
      </c>
      <c r="C89" s="112"/>
      <c r="D89" s="112"/>
      <c r="E89" s="112"/>
      <c r="F89" s="112"/>
      <c r="G89" s="112"/>
      <c r="H89" s="112"/>
      <c r="I89" s="112"/>
    </row>
    <row r="90" spans="1:9" ht="24.95" customHeight="1">
      <c r="A90" s="98"/>
      <c r="B90" s="104" t="s">
        <v>251</v>
      </c>
      <c r="C90" s="104"/>
      <c r="D90" s="104"/>
      <c r="E90" s="104"/>
      <c r="F90" s="104"/>
      <c r="G90" s="34"/>
      <c r="H90" s="56">
        <f>'2019 год_узб '!H90</f>
        <v>0</v>
      </c>
      <c r="I90" s="56">
        <f>'2019 год_узб '!I90</f>
        <v>0</v>
      </c>
    </row>
    <row r="91" spans="1:9" ht="24.95" customHeight="1">
      <c r="A91" s="98"/>
      <c r="B91" s="102" t="s">
        <v>250</v>
      </c>
      <c r="C91" s="102"/>
      <c r="D91" s="102"/>
      <c r="E91" s="102"/>
      <c r="F91" s="102"/>
      <c r="G91" s="34"/>
      <c r="H91" s="56">
        <f>'2019 год_узб '!H91</f>
        <v>0</v>
      </c>
      <c r="I91" s="56">
        <f>'2019 год_узб '!I91</f>
        <v>0</v>
      </c>
    </row>
    <row r="92" spans="1:9" ht="24.95" customHeight="1">
      <c r="A92" s="98"/>
      <c r="B92" s="102" t="s">
        <v>249</v>
      </c>
      <c r="C92" s="102"/>
      <c r="D92" s="102"/>
      <c r="E92" s="102"/>
      <c r="F92" s="102"/>
      <c r="G92" s="34" t="s">
        <v>73</v>
      </c>
      <c r="H92" s="56">
        <f>'2019 год_узб '!H92</f>
        <v>29669960</v>
      </c>
      <c r="I92" s="56">
        <f>'2019 год_узб '!I92</f>
        <v>34288291</v>
      </c>
    </row>
    <row r="93" spans="1:9" ht="24.95" customHeight="1">
      <c r="A93" s="98"/>
      <c r="B93" s="102" t="s">
        <v>248</v>
      </c>
      <c r="C93" s="102"/>
      <c r="D93" s="102"/>
      <c r="E93" s="102"/>
      <c r="F93" s="102"/>
      <c r="G93" s="34" t="s">
        <v>247</v>
      </c>
      <c r="H93" s="56">
        <f>'2019 год_узб '!H93</f>
        <v>19630581</v>
      </c>
      <c r="I93" s="56">
        <f>'2019 год_узб '!I93</f>
        <v>23862345</v>
      </c>
    </row>
    <row r="94" spans="1:9" ht="24.95" customHeight="1">
      <c r="A94" s="98"/>
      <c r="B94" s="101" t="s">
        <v>246</v>
      </c>
      <c r="C94" s="101"/>
      <c r="D94" s="101"/>
      <c r="E94" s="101"/>
      <c r="F94" s="101"/>
      <c r="G94" s="34" t="s">
        <v>245</v>
      </c>
      <c r="H94" s="56">
        <f>'2019 год_узб '!H94</f>
        <v>10039379</v>
      </c>
      <c r="I94" s="56">
        <f>'2019 год_узб '!I94</f>
        <v>10425946</v>
      </c>
    </row>
    <row r="95" spans="1:9" ht="24.95" customHeight="1">
      <c r="A95" s="98"/>
      <c r="B95" s="101" t="s">
        <v>244</v>
      </c>
      <c r="C95" s="101"/>
      <c r="D95" s="101"/>
      <c r="E95" s="101"/>
      <c r="F95" s="101"/>
      <c r="G95" s="34"/>
      <c r="H95" s="56">
        <f>'2019 год_узб '!H95</f>
        <v>0</v>
      </c>
      <c r="I95" s="56">
        <f>'2019 год_узб '!I95</f>
        <v>0</v>
      </c>
    </row>
    <row r="96" spans="1:9" ht="24.95" customHeight="1">
      <c r="A96" s="98"/>
      <c r="B96" s="102" t="s">
        <v>243</v>
      </c>
      <c r="C96" s="102"/>
      <c r="D96" s="102"/>
      <c r="E96" s="102"/>
      <c r="F96" s="102"/>
      <c r="G96" s="34" t="s">
        <v>71</v>
      </c>
      <c r="H96" s="56">
        <f>'2019 год_узб '!H96</f>
        <v>7639</v>
      </c>
      <c r="I96" s="56">
        <f>'2019 год_узб '!I96</f>
        <v>7639</v>
      </c>
    </row>
    <row r="97" spans="1:9" ht="24.95" customHeight="1">
      <c r="A97" s="98"/>
      <c r="B97" s="102" t="s">
        <v>242</v>
      </c>
      <c r="C97" s="102"/>
      <c r="D97" s="102"/>
      <c r="E97" s="102"/>
      <c r="F97" s="102"/>
      <c r="G97" s="34" t="s">
        <v>241</v>
      </c>
      <c r="H97" s="56">
        <f>'2019 год_узб '!H97</f>
        <v>4201</v>
      </c>
      <c r="I97" s="56">
        <f>'2019 год_узб '!I97</f>
        <v>5729</v>
      </c>
    </row>
    <row r="98" spans="1:9" ht="24.95" customHeight="1">
      <c r="A98" s="98"/>
      <c r="B98" s="101" t="s">
        <v>240</v>
      </c>
      <c r="C98" s="101"/>
      <c r="D98" s="101"/>
      <c r="E98" s="101"/>
      <c r="F98" s="101"/>
      <c r="G98" s="34" t="s">
        <v>239</v>
      </c>
      <c r="H98" s="56">
        <f>'2019 год_узб '!H98</f>
        <v>3438</v>
      </c>
      <c r="I98" s="56">
        <f>'2019 год_узб '!I98</f>
        <v>1910</v>
      </c>
    </row>
    <row r="99" spans="1:9" ht="35.25" customHeight="1">
      <c r="A99" s="98"/>
      <c r="B99" s="101" t="s">
        <v>238</v>
      </c>
      <c r="C99" s="101"/>
      <c r="D99" s="101"/>
      <c r="E99" s="101"/>
      <c r="F99" s="101"/>
      <c r="G99" s="34" t="s">
        <v>69</v>
      </c>
      <c r="H99" s="56">
        <f>'2019 год_узб '!H99</f>
        <v>433898</v>
      </c>
      <c r="I99" s="56">
        <f>'2019 год_узб '!I99</f>
        <v>433898</v>
      </c>
    </row>
    <row r="100" spans="1:9" ht="24.95" customHeight="1">
      <c r="A100" s="98"/>
      <c r="B100" s="102" t="s">
        <v>237</v>
      </c>
      <c r="C100" s="102"/>
      <c r="D100" s="102"/>
      <c r="E100" s="102"/>
      <c r="F100" s="102"/>
      <c r="G100" s="34" t="s">
        <v>67</v>
      </c>
      <c r="H100" s="56">
        <f>'2019 год_узб '!H100</f>
        <v>0</v>
      </c>
      <c r="I100" s="56">
        <f>'2019 год_узб '!I100</f>
        <v>0</v>
      </c>
    </row>
    <row r="101" spans="1:9" ht="24.95" customHeight="1">
      <c r="A101" s="98"/>
      <c r="B101" s="102" t="s">
        <v>236</v>
      </c>
      <c r="C101" s="102"/>
      <c r="D101" s="102"/>
      <c r="E101" s="102"/>
      <c r="F101" s="102"/>
      <c r="G101" s="34" t="s">
        <v>65</v>
      </c>
      <c r="H101" s="56">
        <f>'2019 год_узб '!H101</f>
        <v>0</v>
      </c>
      <c r="I101" s="56">
        <f>'2019 год_узб '!I101</f>
        <v>0</v>
      </c>
    </row>
    <row r="102" spans="1:9" ht="24.95" customHeight="1">
      <c r="A102" s="98"/>
      <c r="B102" s="102" t="s">
        <v>235</v>
      </c>
      <c r="C102" s="102"/>
      <c r="D102" s="102"/>
      <c r="E102" s="102"/>
      <c r="F102" s="102"/>
      <c r="G102" s="34" t="s">
        <v>63</v>
      </c>
      <c r="H102" s="56">
        <f>'2019 год_узб '!H102</f>
        <v>0</v>
      </c>
      <c r="I102" s="56">
        <f>'2019 год_узб '!I102</f>
        <v>0</v>
      </c>
    </row>
    <row r="103" spans="1:9" ht="24.95" customHeight="1">
      <c r="A103" s="98"/>
      <c r="B103" s="102" t="s">
        <v>234</v>
      </c>
      <c r="C103" s="102"/>
      <c r="D103" s="102"/>
      <c r="E103" s="102"/>
      <c r="F103" s="102"/>
      <c r="G103" s="34" t="s">
        <v>61</v>
      </c>
      <c r="H103" s="56">
        <f>'2019 год_узб '!H103</f>
        <v>0</v>
      </c>
      <c r="I103" s="56">
        <f>'2019 год_узб '!I103</f>
        <v>0</v>
      </c>
    </row>
    <row r="104" spans="1:9" ht="24.95" customHeight="1">
      <c r="A104" s="98"/>
      <c r="B104" s="102" t="s">
        <v>233</v>
      </c>
      <c r="C104" s="102"/>
      <c r="D104" s="102"/>
      <c r="E104" s="102"/>
      <c r="F104" s="102"/>
      <c r="G104" s="34" t="s">
        <v>59</v>
      </c>
      <c r="H104" s="56">
        <f>'2019 год_узб '!H104</f>
        <v>433898</v>
      </c>
      <c r="I104" s="56">
        <f>'2019 год_узб '!I104</f>
        <v>433898</v>
      </c>
    </row>
    <row r="105" spans="1:9" ht="24.95" customHeight="1">
      <c r="A105" s="98"/>
      <c r="B105" s="102" t="s">
        <v>232</v>
      </c>
      <c r="C105" s="102"/>
      <c r="D105" s="102"/>
      <c r="E105" s="102"/>
      <c r="F105" s="102"/>
      <c r="G105" s="34" t="s">
        <v>57</v>
      </c>
      <c r="H105" s="56">
        <f>'2019 год_узб '!H105</f>
        <v>0</v>
      </c>
      <c r="I105" s="56">
        <f>'2019 год_узб '!I105</f>
        <v>0</v>
      </c>
    </row>
    <row r="106" spans="1:9" ht="24.95" customHeight="1">
      <c r="A106" s="98"/>
      <c r="B106" s="102" t="s">
        <v>444</v>
      </c>
      <c r="C106" s="102"/>
      <c r="D106" s="102"/>
      <c r="E106" s="102"/>
      <c r="F106" s="102"/>
      <c r="G106" s="34" t="s">
        <v>230</v>
      </c>
      <c r="H106" s="56">
        <f>'2019 год_узб '!H106</f>
        <v>1340055</v>
      </c>
      <c r="I106" s="56">
        <f>'2019 год_узб '!I106</f>
        <v>4407605</v>
      </c>
    </row>
    <row r="107" spans="1:9" ht="24.95" customHeight="1">
      <c r="A107" s="98"/>
      <c r="B107" s="102" t="s">
        <v>229</v>
      </c>
      <c r="C107" s="102"/>
      <c r="D107" s="102"/>
      <c r="E107" s="102"/>
      <c r="F107" s="102"/>
      <c r="G107" s="34" t="s">
        <v>228</v>
      </c>
      <c r="H107" s="56">
        <f>'2019 год_узб '!H107</f>
        <v>0</v>
      </c>
      <c r="I107" s="56">
        <f>'2019 год_узб '!I107</f>
        <v>0</v>
      </c>
    </row>
    <row r="108" spans="1:9" ht="24.95" customHeight="1">
      <c r="A108" s="98"/>
      <c r="B108" s="102" t="s">
        <v>227</v>
      </c>
      <c r="C108" s="102"/>
      <c r="D108" s="102"/>
      <c r="E108" s="102"/>
      <c r="F108" s="102"/>
      <c r="G108" s="34" t="s">
        <v>226</v>
      </c>
      <c r="H108" s="56">
        <f>'2019 год_узб '!H108</f>
        <v>0</v>
      </c>
      <c r="I108" s="56">
        <f>'2019 год_узб '!I108</f>
        <v>0</v>
      </c>
    </row>
    <row r="109" spans="1:9" ht="24.95" customHeight="1">
      <c r="A109" s="98"/>
      <c r="B109" s="101" t="s">
        <v>225</v>
      </c>
      <c r="C109" s="101"/>
      <c r="D109" s="101"/>
      <c r="E109" s="101"/>
      <c r="F109" s="101"/>
      <c r="G109" s="34" t="s">
        <v>224</v>
      </c>
      <c r="H109" s="56">
        <f>'2019 год_узб '!H109</f>
        <v>11816770</v>
      </c>
      <c r="I109" s="56">
        <f>'2019 год_узб '!I109</f>
        <v>15269359</v>
      </c>
    </row>
    <row r="110" spans="1:9" ht="24.95" customHeight="1">
      <c r="A110" s="98"/>
      <c r="B110" s="101" t="s">
        <v>223</v>
      </c>
      <c r="C110" s="101"/>
      <c r="D110" s="101"/>
      <c r="E110" s="101"/>
      <c r="F110" s="101"/>
      <c r="G110" s="34"/>
      <c r="H110" s="56">
        <f>'2019 год_узб '!H110</f>
        <v>0</v>
      </c>
      <c r="I110" s="56">
        <f>'2019 год_узб '!I110</f>
        <v>0</v>
      </c>
    </row>
    <row r="111" spans="1:9" ht="24.95" customHeight="1">
      <c r="A111" s="98"/>
      <c r="B111" s="101" t="s">
        <v>222</v>
      </c>
      <c r="C111" s="101"/>
      <c r="D111" s="101"/>
      <c r="E111" s="101"/>
      <c r="F111" s="101"/>
      <c r="G111" s="34" t="s">
        <v>221</v>
      </c>
      <c r="H111" s="56">
        <f>'2019 год_узб '!H111</f>
        <v>14366386</v>
      </c>
      <c r="I111" s="56">
        <f>'2019 год_узб '!I111</f>
        <v>22914881</v>
      </c>
    </row>
    <row r="112" spans="1:9" ht="24.95" customHeight="1">
      <c r="A112" s="98"/>
      <c r="B112" s="102" t="s">
        <v>220</v>
      </c>
      <c r="C112" s="102"/>
      <c r="D112" s="102"/>
      <c r="E112" s="102"/>
      <c r="F112" s="102"/>
      <c r="G112" s="34" t="s">
        <v>219</v>
      </c>
      <c r="H112" s="56">
        <f>'2019 год_узб '!H112</f>
        <v>12395787</v>
      </c>
      <c r="I112" s="56">
        <f>'2019 год_узб '!I112</f>
        <v>19966939</v>
      </c>
    </row>
    <row r="113" spans="1:9" ht="24.95" customHeight="1">
      <c r="A113" s="98"/>
      <c r="B113" s="102" t="s">
        <v>218</v>
      </c>
      <c r="C113" s="102"/>
      <c r="D113" s="102"/>
      <c r="E113" s="102"/>
      <c r="F113" s="102"/>
      <c r="G113" s="34" t="s">
        <v>217</v>
      </c>
      <c r="H113" s="56">
        <f>'2019 год_узб '!H113</f>
        <v>1471618</v>
      </c>
      <c r="I113" s="56">
        <f>'2019 год_узб '!I113</f>
        <v>2224738</v>
      </c>
    </row>
    <row r="114" spans="1:9" ht="24.95" customHeight="1">
      <c r="A114" s="98"/>
      <c r="B114" s="102" t="s">
        <v>216</v>
      </c>
      <c r="C114" s="102"/>
      <c r="D114" s="102"/>
      <c r="E114" s="102"/>
      <c r="F114" s="102"/>
      <c r="G114" s="34" t="s">
        <v>215</v>
      </c>
      <c r="H114" s="56">
        <f>'2019 год_узб '!H114</f>
        <v>498981</v>
      </c>
      <c r="I114" s="56">
        <f>'2019 год_узб '!I114</f>
        <v>723204</v>
      </c>
    </row>
    <row r="115" spans="1:9" ht="24.95" customHeight="1">
      <c r="A115" s="98"/>
      <c r="B115" s="102" t="s">
        <v>214</v>
      </c>
      <c r="C115" s="102"/>
      <c r="D115" s="102"/>
      <c r="E115" s="102"/>
      <c r="F115" s="102"/>
      <c r="G115" s="34" t="s">
        <v>213</v>
      </c>
      <c r="H115" s="56">
        <f>'2019 год_узб '!H115</f>
        <v>0</v>
      </c>
      <c r="I115" s="56">
        <f>'2019 год_узб '!I115</f>
        <v>0</v>
      </c>
    </row>
    <row r="116" spans="1:9" ht="24.95" customHeight="1">
      <c r="A116" s="98"/>
      <c r="B116" s="102" t="s">
        <v>212</v>
      </c>
      <c r="C116" s="102"/>
      <c r="D116" s="102"/>
      <c r="E116" s="102"/>
      <c r="F116" s="102"/>
      <c r="G116" s="34" t="s">
        <v>211</v>
      </c>
      <c r="H116" s="56">
        <f>'2019 год_узб '!H116</f>
        <v>0</v>
      </c>
      <c r="I116" s="56">
        <f>'2019 год_узб '!I116</f>
        <v>89940</v>
      </c>
    </row>
    <row r="117" spans="1:9" ht="24.95" customHeight="1">
      <c r="A117" s="98"/>
      <c r="B117" s="102" t="s">
        <v>210</v>
      </c>
      <c r="C117" s="102"/>
      <c r="D117" s="102"/>
      <c r="E117" s="102"/>
      <c r="F117" s="102"/>
      <c r="G117" s="34" t="s">
        <v>209</v>
      </c>
      <c r="H117" s="56">
        <f>'2019 год_узб '!H117</f>
        <v>0</v>
      </c>
      <c r="I117" s="56">
        <f>'2019 год_узб '!I117</f>
        <v>0</v>
      </c>
    </row>
    <row r="118" spans="1:9" ht="24.95" customHeight="1">
      <c r="A118" s="98"/>
      <c r="B118" s="101" t="s">
        <v>208</v>
      </c>
      <c r="C118" s="101"/>
      <c r="D118" s="101"/>
      <c r="E118" s="101"/>
      <c r="F118" s="101"/>
      <c r="G118" s="34" t="s">
        <v>207</v>
      </c>
      <c r="H118" s="56">
        <f>'2019 год_узб '!H118</f>
        <v>11606360</v>
      </c>
      <c r="I118" s="56">
        <f>'2019 год_узб '!I118</f>
        <v>4689316</v>
      </c>
    </row>
    <row r="119" spans="1:9" ht="24.95" customHeight="1">
      <c r="A119" s="98"/>
      <c r="B119" s="102" t="s">
        <v>206</v>
      </c>
      <c r="C119" s="102"/>
      <c r="D119" s="102"/>
      <c r="E119" s="102"/>
      <c r="F119" s="102"/>
      <c r="G119" s="34" t="s">
        <v>205</v>
      </c>
      <c r="H119" s="56">
        <f>'2019 год_узб '!H119</f>
        <v>0</v>
      </c>
      <c r="I119" s="56">
        <f>'2019 год_узб '!I119</f>
        <v>0</v>
      </c>
    </row>
    <row r="120" spans="1:9" ht="24.95" customHeight="1">
      <c r="A120" s="98"/>
      <c r="B120" s="102" t="s">
        <v>204</v>
      </c>
      <c r="C120" s="102"/>
      <c r="D120" s="102"/>
      <c r="E120" s="102"/>
      <c r="F120" s="102"/>
      <c r="G120" s="34" t="s">
        <v>203</v>
      </c>
      <c r="H120" s="56">
        <f>'2019 год_узб '!H120</f>
        <v>78616</v>
      </c>
      <c r="I120" s="56">
        <f>'2019 год_узб '!I120</f>
        <v>2024</v>
      </c>
    </row>
    <row r="121" spans="1:9" ht="24.95" customHeight="1">
      <c r="A121" s="98"/>
      <c r="B121" s="102" t="s">
        <v>202</v>
      </c>
      <c r="C121" s="102"/>
      <c r="D121" s="102"/>
      <c r="E121" s="102"/>
      <c r="F121" s="102"/>
      <c r="G121" s="34" t="s">
        <v>201</v>
      </c>
      <c r="H121" s="56">
        <f>'2019 год_узб '!H121</f>
        <v>0</v>
      </c>
      <c r="I121" s="56">
        <f>'2019 год_узб '!I121</f>
        <v>0</v>
      </c>
    </row>
    <row r="122" spans="1:9" ht="24.95" customHeight="1">
      <c r="A122" s="98"/>
      <c r="B122" s="102" t="s">
        <v>200</v>
      </c>
      <c r="C122" s="102"/>
      <c r="D122" s="102"/>
      <c r="E122" s="102"/>
      <c r="F122" s="102"/>
      <c r="G122" s="34" t="s">
        <v>199</v>
      </c>
      <c r="H122" s="56">
        <f>'2019 год_узб '!H122</f>
        <v>0</v>
      </c>
      <c r="I122" s="56">
        <f>'2019 год_узб '!I122</f>
        <v>0</v>
      </c>
    </row>
    <row r="123" spans="1:9" ht="24.95" customHeight="1">
      <c r="A123" s="98"/>
      <c r="B123" s="102" t="s">
        <v>198</v>
      </c>
      <c r="C123" s="102"/>
      <c r="D123" s="102"/>
      <c r="E123" s="102"/>
      <c r="F123" s="102"/>
      <c r="G123" s="34" t="s">
        <v>197</v>
      </c>
      <c r="H123" s="56">
        <f>'2019 год_узб '!H123</f>
        <v>707</v>
      </c>
      <c r="I123" s="56">
        <f>'2019 год_узб '!I123</f>
        <v>26293</v>
      </c>
    </row>
    <row r="124" spans="1:9" ht="24.95" customHeight="1">
      <c r="A124" s="98"/>
      <c r="B124" s="102" t="s">
        <v>196</v>
      </c>
      <c r="C124" s="102"/>
      <c r="D124" s="102"/>
      <c r="E124" s="102"/>
      <c r="F124" s="102"/>
      <c r="G124" s="34" t="s">
        <v>195</v>
      </c>
      <c r="H124" s="56">
        <f>'2019 год_узб '!H124</f>
        <v>6321151</v>
      </c>
      <c r="I124" s="56">
        <f>'2019 год_узб '!I124</f>
        <v>3912103</v>
      </c>
    </row>
    <row r="125" spans="1:9" ht="24.95" customHeight="1">
      <c r="A125" s="98"/>
      <c r="B125" s="102" t="s">
        <v>194</v>
      </c>
      <c r="C125" s="102"/>
      <c r="D125" s="102"/>
      <c r="E125" s="102"/>
      <c r="F125" s="102"/>
      <c r="G125" s="34" t="s">
        <v>193</v>
      </c>
      <c r="H125" s="56">
        <f>'2019 год_узб '!H125</f>
        <v>1911255</v>
      </c>
      <c r="I125" s="56">
        <f>'2019 год_узб '!I125</f>
        <v>264944</v>
      </c>
    </row>
    <row r="126" spans="1:9" ht="24.95" customHeight="1">
      <c r="A126" s="98"/>
      <c r="B126" s="102" t="s">
        <v>192</v>
      </c>
      <c r="C126" s="102"/>
      <c r="D126" s="102"/>
      <c r="E126" s="102"/>
      <c r="F126" s="102"/>
      <c r="G126" s="34" t="s">
        <v>191</v>
      </c>
      <c r="H126" s="56">
        <f>'2019 год_узб '!H126</f>
        <v>51</v>
      </c>
      <c r="I126" s="56">
        <f>'2019 год_узб '!I126</f>
        <v>0</v>
      </c>
    </row>
    <row r="127" spans="1:9" ht="24.95" customHeight="1">
      <c r="A127" s="98"/>
      <c r="B127" s="102" t="s">
        <v>190</v>
      </c>
      <c r="C127" s="102"/>
      <c r="D127" s="102"/>
      <c r="E127" s="102"/>
      <c r="F127" s="102"/>
      <c r="G127" s="34" t="s">
        <v>189</v>
      </c>
      <c r="H127" s="56">
        <f>'2019 год_узб '!H127</f>
        <v>0</v>
      </c>
      <c r="I127" s="56">
        <f>'2019 год_узб '!I127</f>
        <v>0</v>
      </c>
    </row>
    <row r="128" spans="1:9" ht="24.95" customHeight="1">
      <c r="A128" s="98"/>
      <c r="B128" s="102" t="s">
        <v>188</v>
      </c>
      <c r="C128" s="102"/>
      <c r="D128" s="102"/>
      <c r="E128" s="102"/>
      <c r="F128" s="102"/>
      <c r="G128" s="34" t="s">
        <v>187</v>
      </c>
      <c r="H128" s="56">
        <f>'2019 год_узб '!H128</f>
        <v>523800</v>
      </c>
      <c r="I128" s="56">
        <f>'2019 год_узб '!I128</f>
        <v>354117</v>
      </c>
    </row>
    <row r="129" spans="1:9" ht="24.95" customHeight="1">
      <c r="A129" s="98"/>
      <c r="B129" s="102" t="s">
        <v>186</v>
      </c>
      <c r="C129" s="102"/>
      <c r="D129" s="102"/>
      <c r="E129" s="102"/>
      <c r="F129" s="102"/>
      <c r="G129" s="34" t="s">
        <v>185</v>
      </c>
      <c r="H129" s="56">
        <f>'2019 год_узб '!H129</f>
        <v>2770780</v>
      </c>
      <c r="I129" s="56">
        <f>'2019 год_узб '!I129</f>
        <v>129835</v>
      </c>
    </row>
    <row r="130" spans="1:9" ht="24.95" customHeight="1">
      <c r="A130" s="98"/>
      <c r="B130" s="101" t="s">
        <v>184</v>
      </c>
      <c r="C130" s="101"/>
      <c r="D130" s="101"/>
      <c r="E130" s="101"/>
      <c r="F130" s="101"/>
      <c r="G130" s="34" t="s">
        <v>183</v>
      </c>
      <c r="H130" s="56">
        <f>'2019 год_узб '!H130</f>
        <v>2692345</v>
      </c>
      <c r="I130" s="56">
        <f>'2019 год_узб '!I130</f>
        <v>10957517</v>
      </c>
    </row>
    <row r="131" spans="1:9" ht="24.95" customHeight="1">
      <c r="A131" s="98"/>
      <c r="B131" s="102" t="s">
        <v>182</v>
      </c>
      <c r="C131" s="102"/>
      <c r="D131" s="102"/>
      <c r="E131" s="102"/>
      <c r="F131" s="102"/>
      <c r="G131" s="34" t="s">
        <v>181</v>
      </c>
      <c r="H131" s="56">
        <f>'2019 год_узб '!H131</f>
        <v>0</v>
      </c>
      <c r="I131" s="56">
        <f>'2019 год_узб '!I131</f>
        <v>0</v>
      </c>
    </row>
    <row r="132" spans="1:9" ht="24.95" customHeight="1">
      <c r="A132" s="98"/>
      <c r="B132" s="102" t="s">
        <v>180</v>
      </c>
      <c r="C132" s="102"/>
      <c r="D132" s="102"/>
      <c r="E132" s="102"/>
      <c r="F132" s="102"/>
      <c r="G132" s="34" t="s">
        <v>179</v>
      </c>
      <c r="H132" s="56">
        <f>'2019 год_узб '!H132</f>
        <v>2690246</v>
      </c>
      <c r="I132" s="56">
        <f>'2019 год_узб '!I132</f>
        <v>8433226</v>
      </c>
    </row>
    <row r="133" spans="1:9" ht="24.95" customHeight="1">
      <c r="A133" s="98"/>
      <c r="B133" s="102" t="s">
        <v>178</v>
      </c>
      <c r="C133" s="102"/>
      <c r="D133" s="102"/>
      <c r="E133" s="102"/>
      <c r="F133" s="102"/>
      <c r="G133" s="34" t="s">
        <v>177</v>
      </c>
      <c r="H133" s="56">
        <f>'2019 год_узб '!H133</f>
        <v>0</v>
      </c>
      <c r="I133" s="56">
        <f>'2019 год_узб '!I133</f>
        <v>2503638</v>
      </c>
    </row>
    <row r="134" spans="1:9" ht="24.95" customHeight="1">
      <c r="A134" s="98"/>
      <c r="B134" s="102" t="s">
        <v>176</v>
      </c>
      <c r="C134" s="102"/>
      <c r="D134" s="102"/>
      <c r="E134" s="102"/>
      <c r="F134" s="102"/>
      <c r="G134" s="34" t="s">
        <v>175</v>
      </c>
      <c r="H134" s="56">
        <f>'2019 год_узб '!H134</f>
        <v>2099</v>
      </c>
      <c r="I134" s="56">
        <f>'2019 год_узб '!I134</f>
        <v>20653</v>
      </c>
    </row>
    <row r="135" spans="1:9" ht="24.95" customHeight="1">
      <c r="A135" s="98"/>
      <c r="B135" s="102" t="s">
        <v>174</v>
      </c>
      <c r="C135" s="102"/>
      <c r="D135" s="102"/>
      <c r="E135" s="102"/>
      <c r="F135" s="102"/>
      <c r="G135" s="34" t="s">
        <v>173</v>
      </c>
      <c r="H135" s="56">
        <f>'2019 год_узб '!H135</f>
        <v>0</v>
      </c>
      <c r="I135" s="56">
        <f>'2019 год_узб '!I135</f>
        <v>0</v>
      </c>
    </row>
    <row r="136" spans="1:9" ht="24.95" customHeight="1">
      <c r="A136" s="98"/>
      <c r="B136" s="102" t="s">
        <v>172</v>
      </c>
      <c r="C136" s="102"/>
      <c r="D136" s="102"/>
      <c r="E136" s="102"/>
      <c r="F136" s="102"/>
      <c r="G136" s="34" t="s">
        <v>171</v>
      </c>
      <c r="H136" s="56">
        <f>'2019 год_узб '!H136</f>
        <v>0</v>
      </c>
      <c r="I136" s="56">
        <f>'2019 год_узб '!I136</f>
        <v>0</v>
      </c>
    </row>
    <row r="137" spans="1:9" ht="24.95" customHeight="1">
      <c r="A137" s="98"/>
      <c r="B137" s="101" t="s">
        <v>170</v>
      </c>
      <c r="C137" s="101"/>
      <c r="D137" s="101"/>
      <c r="E137" s="101"/>
      <c r="F137" s="101"/>
      <c r="G137" s="34" t="s">
        <v>169</v>
      </c>
      <c r="H137" s="56">
        <f>'2019 год_узб '!H137</f>
        <v>28665091</v>
      </c>
      <c r="I137" s="56">
        <f>'2019 год_узб '!I137</f>
        <v>38651654</v>
      </c>
    </row>
    <row r="138" spans="1:9" ht="24.95" customHeight="1">
      <c r="A138" s="98"/>
      <c r="B138" s="104" t="s">
        <v>168</v>
      </c>
      <c r="C138" s="104"/>
      <c r="D138" s="104"/>
      <c r="E138" s="104"/>
      <c r="F138" s="104"/>
      <c r="G138" s="34" t="s">
        <v>167</v>
      </c>
      <c r="H138" s="56">
        <f>'2019 год_узб '!H138</f>
        <v>40481861</v>
      </c>
      <c r="I138" s="56">
        <f>'2019 год_узб '!I138</f>
        <v>53921013</v>
      </c>
    </row>
    <row r="139" spans="1:9" ht="28.5" customHeight="1">
      <c r="A139" s="98"/>
      <c r="B139" s="155" t="s">
        <v>166</v>
      </c>
      <c r="C139" s="155"/>
      <c r="D139" s="155"/>
      <c r="E139" s="155"/>
      <c r="F139" s="155"/>
      <c r="G139" s="155"/>
      <c r="H139" s="155"/>
      <c r="I139" s="155"/>
    </row>
    <row r="140" spans="1:9" ht="24.95" customHeight="1">
      <c r="A140" s="98"/>
      <c r="B140" s="102" t="s">
        <v>165</v>
      </c>
      <c r="C140" s="102"/>
      <c r="D140" s="102"/>
      <c r="E140" s="102"/>
      <c r="F140" s="102"/>
      <c r="G140" s="34" t="s">
        <v>164</v>
      </c>
      <c r="H140" s="56">
        <f>'2019 год_узб '!H140</f>
        <v>9569744</v>
      </c>
      <c r="I140" s="56">
        <f>'2019 год_узб '!I140</f>
        <v>9569744</v>
      </c>
    </row>
    <row r="141" spans="1:9" ht="24.95" customHeight="1">
      <c r="A141" s="98"/>
      <c r="B141" s="102" t="s">
        <v>163</v>
      </c>
      <c r="C141" s="102"/>
      <c r="D141" s="102"/>
      <c r="E141" s="102"/>
      <c r="F141" s="102"/>
      <c r="G141" s="34" t="s">
        <v>162</v>
      </c>
      <c r="H141" s="56">
        <f>'2019 год_узб '!H141</f>
        <v>0</v>
      </c>
      <c r="I141" s="56">
        <f>'2019 год_узб '!I141</f>
        <v>0</v>
      </c>
    </row>
    <row r="142" spans="1:9" ht="24.95" customHeight="1">
      <c r="A142" s="98"/>
      <c r="B142" s="102" t="s">
        <v>161</v>
      </c>
      <c r="C142" s="102"/>
      <c r="D142" s="102"/>
      <c r="E142" s="102"/>
      <c r="F142" s="102"/>
      <c r="G142" s="34" t="s">
        <v>160</v>
      </c>
      <c r="H142" s="56">
        <f>'2019 год_узб '!H142</f>
        <v>8038087</v>
      </c>
      <c r="I142" s="56">
        <f>'2019 год_узб '!I142</f>
        <v>8547296</v>
      </c>
    </row>
    <row r="143" spans="1:9" ht="24.95" customHeight="1">
      <c r="A143" s="98"/>
      <c r="B143" s="102" t="s">
        <v>159</v>
      </c>
      <c r="C143" s="102"/>
      <c r="D143" s="102"/>
      <c r="E143" s="102"/>
      <c r="F143" s="102"/>
      <c r="G143" s="34" t="s">
        <v>158</v>
      </c>
      <c r="H143" s="56">
        <f>'2019 год_узб '!H143</f>
        <v>0</v>
      </c>
      <c r="I143" s="56">
        <f>'2019 год_узб '!I143</f>
        <v>0</v>
      </c>
    </row>
    <row r="144" spans="1:9" ht="24.95" customHeight="1">
      <c r="A144" s="98"/>
      <c r="B144" s="102" t="s">
        <v>157</v>
      </c>
      <c r="C144" s="102"/>
      <c r="D144" s="102"/>
      <c r="E144" s="102"/>
      <c r="F144" s="102"/>
      <c r="G144" s="34" t="s">
        <v>156</v>
      </c>
      <c r="H144" s="56">
        <f>'2019 год_узб '!H144</f>
        <v>18973117</v>
      </c>
      <c r="I144" s="56">
        <f>'2019 год_узб '!I144</f>
        <v>28127056</v>
      </c>
    </row>
    <row r="145" spans="1:9" ht="24.95" customHeight="1">
      <c r="A145" s="98"/>
      <c r="B145" s="102" t="s">
        <v>155</v>
      </c>
      <c r="C145" s="102"/>
      <c r="D145" s="102"/>
      <c r="E145" s="102"/>
      <c r="F145" s="102"/>
      <c r="G145" s="34" t="s">
        <v>154</v>
      </c>
      <c r="H145" s="56">
        <f>'2019 год_узб '!H145</f>
        <v>1527195</v>
      </c>
      <c r="I145" s="56">
        <f>'2019 год_узб '!I145</f>
        <v>2848030</v>
      </c>
    </row>
    <row r="146" spans="1:9" ht="24.95" customHeight="1">
      <c r="A146" s="98"/>
      <c r="B146" s="102" t="s">
        <v>153</v>
      </c>
      <c r="C146" s="102"/>
      <c r="D146" s="102"/>
      <c r="E146" s="102"/>
      <c r="F146" s="102"/>
      <c r="G146" s="34" t="s">
        <v>152</v>
      </c>
      <c r="H146" s="56">
        <f>'2019 год_узб '!H146</f>
        <v>0</v>
      </c>
      <c r="I146" s="56">
        <f>'2019 год_узб '!I146</f>
        <v>0</v>
      </c>
    </row>
    <row r="147" spans="1:9" ht="24.95" customHeight="1">
      <c r="A147" s="98"/>
      <c r="B147" s="101" t="s">
        <v>151</v>
      </c>
      <c r="C147" s="101"/>
      <c r="D147" s="101"/>
      <c r="E147" s="101"/>
      <c r="F147" s="101"/>
      <c r="G147" s="34" t="s">
        <v>150</v>
      </c>
      <c r="H147" s="56">
        <f>'2019 год_узб '!H147</f>
        <v>38108143</v>
      </c>
      <c r="I147" s="56">
        <f>'2019 год_узб '!I147</f>
        <v>49092126</v>
      </c>
    </row>
    <row r="148" spans="1:9" ht="24.95" customHeight="1">
      <c r="A148" s="98"/>
      <c r="B148" s="101" t="s">
        <v>149</v>
      </c>
      <c r="C148" s="101"/>
      <c r="D148" s="101"/>
      <c r="E148" s="101"/>
      <c r="F148" s="101"/>
      <c r="G148" s="34"/>
      <c r="H148" s="56">
        <f>'2019 год_узб '!H148</f>
        <v>0</v>
      </c>
      <c r="I148" s="56">
        <f>'2019 год_узб '!I148</f>
        <v>0</v>
      </c>
    </row>
    <row r="149" spans="1:9" ht="24.95" customHeight="1">
      <c r="A149" s="98"/>
      <c r="B149" s="101" t="s">
        <v>148</v>
      </c>
      <c r="C149" s="101"/>
      <c r="D149" s="101"/>
      <c r="E149" s="101"/>
      <c r="F149" s="101"/>
      <c r="G149" s="34" t="s">
        <v>147</v>
      </c>
      <c r="H149" s="56">
        <f>'2019 год_узб '!H149</f>
        <v>1423962</v>
      </c>
      <c r="I149" s="56">
        <f>'2019 год_узб '!I149</f>
        <v>3500000</v>
      </c>
    </row>
    <row r="150" spans="1:9" ht="24.95" customHeight="1">
      <c r="A150" s="98"/>
      <c r="B150" s="101" t="s">
        <v>146</v>
      </c>
      <c r="C150" s="101"/>
      <c r="D150" s="101"/>
      <c r="E150" s="101"/>
      <c r="F150" s="101"/>
      <c r="G150" s="34" t="s">
        <v>145</v>
      </c>
      <c r="H150" s="56">
        <f>'2019 год_узб '!H150</f>
        <v>0</v>
      </c>
      <c r="I150" s="56">
        <f>'2019 год_узб '!I150</f>
        <v>0</v>
      </c>
    </row>
    <row r="151" spans="1:9" ht="24.95" customHeight="1">
      <c r="A151" s="98"/>
      <c r="B151" s="102" t="s">
        <v>144</v>
      </c>
      <c r="C151" s="102"/>
      <c r="D151" s="102"/>
      <c r="E151" s="102"/>
      <c r="F151" s="102"/>
      <c r="G151" s="34" t="s">
        <v>143</v>
      </c>
      <c r="H151" s="56">
        <f>'2019 год_узб '!H151</f>
        <v>0</v>
      </c>
      <c r="I151" s="56">
        <f>'2019 год_узб '!I151</f>
        <v>0</v>
      </c>
    </row>
    <row r="152" spans="1:9" ht="24.95" customHeight="1">
      <c r="A152" s="98"/>
      <c r="B152" s="102" t="s">
        <v>142</v>
      </c>
      <c r="C152" s="102"/>
      <c r="D152" s="102"/>
      <c r="E152" s="102"/>
      <c r="F152" s="102"/>
      <c r="G152" s="34" t="s">
        <v>141</v>
      </c>
      <c r="H152" s="56">
        <f>'2019 год_узб '!H152</f>
        <v>0</v>
      </c>
      <c r="I152" s="56">
        <f>'2019 год_узб '!I152</f>
        <v>0</v>
      </c>
    </row>
    <row r="153" spans="1:9" ht="33.75" customHeight="1">
      <c r="A153" s="98"/>
      <c r="B153" s="102" t="s">
        <v>140</v>
      </c>
      <c r="C153" s="102"/>
      <c r="D153" s="102"/>
      <c r="E153" s="102"/>
      <c r="F153" s="102"/>
      <c r="G153" s="34" t="s">
        <v>139</v>
      </c>
      <c r="H153" s="56">
        <f>'2019 год_узб '!H153</f>
        <v>0</v>
      </c>
      <c r="I153" s="56">
        <f>'2019 год_узб '!I153</f>
        <v>0</v>
      </c>
    </row>
    <row r="154" spans="1:9" ht="24.95" customHeight="1">
      <c r="A154" s="98"/>
      <c r="B154" s="102" t="s">
        <v>138</v>
      </c>
      <c r="C154" s="102"/>
      <c r="D154" s="102"/>
      <c r="E154" s="102"/>
      <c r="F154" s="102"/>
      <c r="G154" s="34" t="s">
        <v>137</v>
      </c>
      <c r="H154" s="56">
        <f>'2019 год_узб '!H154</f>
        <v>0</v>
      </c>
      <c r="I154" s="56">
        <f>'2019 год_узб '!I154</f>
        <v>0</v>
      </c>
    </row>
    <row r="155" spans="1:9" ht="22.5" customHeight="1">
      <c r="A155" s="98"/>
      <c r="B155" s="102" t="s">
        <v>136</v>
      </c>
      <c r="C155" s="102"/>
      <c r="D155" s="102"/>
      <c r="E155" s="102"/>
      <c r="F155" s="102"/>
      <c r="G155" s="34" t="s">
        <v>135</v>
      </c>
      <c r="H155" s="56">
        <f>'2019 год_узб '!H155</f>
        <v>0</v>
      </c>
      <c r="I155" s="56">
        <f>'2019 год_узб '!I155</f>
        <v>0</v>
      </c>
    </row>
    <row r="156" spans="1:9" ht="24.95" customHeight="1">
      <c r="A156" s="98"/>
      <c r="B156" s="102" t="s">
        <v>134</v>
      </c>
      <c r="C156" s="102"/>
      <c r="D156" s="102"/>
      <c r="E156" s="102"/>
      <c r="F156" s="102"/>
      <c r="G156" s="34" t="s">
        <v>133</v>
      </c>
      <c r="H156" s="56">
        <f>'2019 год_узб '!H156</f>
        <v>0</v>
      </c>
      <c r="I156" s="56">
        <f>'2019 год_узб '!I156</f>
        <v>0</v>
      </c>
    </row>
    <row r="157" spans="1:9" ht="24.95" customHeight="1">
      <c r="A157" s="98"/>
      <c r="B157" s="102" t="s">
        <v>132</v>
      </c>
      <c r="C157" s="102"/>
      <c r="D157" s="102"/>
      <c r="E157" s="102"/>
      <c r="F157" s="102"/>
      <c r="G157" s="34" t="s">
        <v>131</v>
      </c>
      <c r="H157" s="56">
        <f>'2019 год_узб '!H157</f>
        <v>0</v>
      </c>
      <c r="I157" s="56">
        <f>'2019 год_узб '!I157</f>
        <v>0</v>
      </c>
    </row>
    <row r="158" spans="1:9" ht="24.95" customHeight="1">
      <c r="A158" s="98"/>
      <c r="B158" s="102" t="s">
        <v>130</v>
      </c>
      <c r="C158" s="102"/>
      <c r="D158" s="102"/>
      <c r="E158" s="102"/>
      <c r="F158" s="102"/>
      <c r="G158" s="34" t="s">
        <v>129</v>
      </c>
      <c r="H158" s="56">
        <f>'2019 год_узб '!H158</f>
        <v>1423962</v>
      </c>
      <c r="I158" s="56">
        <f>'2019 год_узб '!I158</f>
        <v>3500000</v>
      </c>
    </row>
    <row r="159" spans="1:9" ht="24.95" customHeight="1">
      <c r="A159" s="98"/>
      <c r="B159" s="102" t="s">
        <v>128</v>
      </c>
      <c r="C159" s="102"/>
      <c r="D159" s="102"/>
      <c r="E159" s="102"/>
      <c r="F159" s="102"/>
      <c r="G159" s="34" t="s">
        <v>127</v>
      </c>
      <c r="H159" s="56">
        <f>'2019 год_узб '!H159</f>
        <v>0</v>
      </c>
      <c r="I159" s="56">
        <f>'2019 год_узб '!I159</f>
        <v>0</v>
      </c>
    </row>
    <row r="160" spans="1:9" ht="24.95" customHeight="1">
      <c r="A160" s="98"/>
      <c r="B160" s="102" t="s">
        <v>126</v>
      </c>
      <c r="C160" s="102"/>
      <c r="D160" s="102"/>
      <c r="E160" s="102"/>
      <c r="F160" s="102"/>
      <c r="G160" s="34" t="s">
        <v>125</v>
      </c>
      <c r="H160" s="56">
        <f>'2019 год_узб '!H160</f>
        <v>0</v>
      </c>
      <c r="I160" s="56">
        <f>'2019 год_узб '!I160</f>
        <v>0</v>
      </c>
    </row>
    <row r="161" spans="1:9" ht="24.95" customHeight="1">
      <c r="A161" s="98"/>
      <c r="B161" s="101" t="s">
        <v>124</v>
      </c>
      <c r="C161" s="101"/>
      <c r="D161" s="101"/>
      <c r="E161" s="101"/>
      <c r="F161" s="101"/>
      <c r="G161" s="34" t="s">
        <v>123</v>
      </c>
      <c r="H161" s="56">
        <f>'2019 год_узб '!H161</f>
        <v>949756</v>
      </c>
      <c r="I161" s="56">
        <f>'2019 год_узб '!I161</f>
        <v>1328887</v>
      </c>
    </row>
    <row r="162" spans="1:9" ht="47.25" customHeight="1">
      <c r="A162" s="98"/>
      <c r="B162" s="101" t="s">
        <v>122</v>
      </c>
      <c r="C162" s="101"/>
      <c r="D162" s="101"/>
      <c r="E162" s="101"/>
      <c r="F162" s="101"/>
      <c r="G162" s="34" t="s">
        <v>121</v>
      </c>
      <c r="H162" s="56">
        <f>'2019 год_узб '!H162</f>
        <v>394094</v>
      </c>
      <c r="I162" s="56">
        <f>'2019 год_узб '!I162</f>
        <v>1328887</v>
      </c>
    </row>
    <row r="163" spans="1:9" ht="24.95" customHeight="1">
      <c r="A163" s="98"/>
      <c r="B163" s="102" t="s">
        <v>120</v>
      </c>
      <c r="C163" s="102"/>
      <c r="D163" s="102"/>
      <c r="E163" s="102"/>
      <c r="F163" s="102"/>
      <c r="G163" s="34" t="s">
        <v>119</v>
      </c>
      <c r="H163" s="56">
        <f>'2019 год_узб '!H163</f>
        <v>0</v>
      </c>
      <c r="I163" s="56">
        <f>'2019 год_узб '!I163</f>
        <v>0</v>
      </c>
    </row>
    <row r="164" spans="1:9" ht="24.95" customHeight="1">
      <c r="A164" s="98"/>
      <c r="B164" s="102" t="s">
        <v>118</v>
      </c>
      <c r="C164" s="102"/>
      <c r="D164" s="102"/>
      <c r="E164" s="102"/>
      <c r="F164" s="102"/>
      <c r="G164" s="34" t="s">
        <v>117</v>
      </c>
      <c r="H164" s="56">
        <f>'2019 год_узб '!H164</f>
        <v>7956</v>
      </c>
      <c r="I164" s="56">
        <f>'2019 год_узб '!I164</f>
        <v>0</v>
      </c>
    </row>
    <row r="165" spans="1:9" ht="24.95" customHeight="1">
      <c r="A165" s="98"/>
      <c r="B165" s="102" t="s">
        <v>116</v>
      </c>
      <c r="C165" s="102"/>
      <c r="D165" s="102"/>
      <c r="E165" s="102"/>
      <c r="F165" s="102"/>
      <c r="G165" s="34" t="s">
        <v>115</v>
      </c>
      <c r="H165" s="56">
        <f>'2019 год_узб '!H165</f>
        <v>0</v>
      </c>
      <c r="I165" s="56">
        <f>'2019 год_узб '!I165</f>
        <v>0</v>
      </c>
    </row>
    <row r="166" spans="1:9" ht="24.95" customHeight="1">
      <c r="A166" s="98"/>
      <c r="B166" s="102" t="s">
        <v>114</v>
      </c>
      <c r="C166" s="102"/>
      <c r="D166" s="102"/>
      <c r="E166" s="102"/>
      <c r="F166" s="102"/>
      <c r="G166" s="34" t="s">
        <v>113</v>
      </c>
      <c r="H166" s="56">
        <f>'2019 год_узб '!H166</f>
        <v>0</v>
      </c>
      <c r="I166" s="56">
        <f>'2019 год_узб '!I166</f>
        <v>0</v>
      </c>
    </row>
    <row r="167" spans="1:9" ht="24.95" customHeight="1">
      <c r="A167" s="98"/>
      <c r="B167" s="102" t="s">
        <v>112</v>
      </c>
      <c r="C167" s="102"/>
      <c r="D167" s="102"/>
      <c r="E167" s="102"/>
      <c r="F167" s="102"/>
      <c r="G167" s="34" t="s">
        <v>111</v>
      </c>
      <c r="H167" s="56">
        <f>'2019 год_узб '!H167</f>
        <v>0</v>
      </c>
      <c r="I167" s="56">
        <f>'2019 год_узб '!I167</f>
        <v>0</v>
      </c>
    </row>
    <row r="168" spans="1:9" ht="24.95" customHeight="1">
      <c r="A168" s="98"/>
      <c r="B168" s="102" t="s">
        <v>110</v>
      </c>
      <c r="C168" s="102"/>
      <c r="D168" s="102"/>
      <c r="E168" s="102"/>
      <c r="F168" s="102"/>
      <c r="G168" s="34" t="s">
        <v>109</v>
      </c>
      <c r="H168" s="56">
        <f>'2019 год_узб '!H168</f>
        <v>0</v>
      </c>
      <c r="I168" s="56">
        <f>'2019 год_узб '!I168</f>
        <v>0</v>
      </c>
    </row>
    <row r="169" spans="1:9" ht="24.95" customHeight="1">
      <c r="A169" s="98"/>
      <c r="B169" s="102" t="s">
        <v>108</v>
      </c>
      <c r="C169" s="102"/>
      <c r="D169" s="102"/>
      <c r="E169" s="102"/>
      <c r="F169" s="102"/>
      <c r="G169" s="34" t="s">
        <v>107</v>
      </c>
      <c r="H169" s="56">
        <f>'2019 год_узб '!H169</f>
        <v>0</v>
      </c>
      <c r="I169" s="56">
        <f>'2019 год_узб '!I169</f>
        <v>0</v>
      </c>
    </row>
    <row r="170" spans="1:9" ht="24.95" customHeight="1">
      <c r="A170" s="98"/>
      <c r="B170" s="102" t="s">
        <v>106</v>
      </c>
      <c r="C170" s="102"/>
      <c r="D170" s="102"/>
      <c r="E170" s="102"/>
      <c r="F170" s="102"/>
      <c r="G170" s="34" t="s">
        <v>105</v>
      </c>
      <c r="H170" s="56">
        <f>'2019 год_узб '!H170</f>
        <v>266275</v>
      </c>
      <c r="I170" s="56">
        <f>'2019 год_узб '!I170</f>
        <v>341267</v>
      </c>
    </row>
    <row r="171" spans="1:9" ht="24.95" customHeight="1">
      <c r="A171" s="98"/>
      <c r="B171" s="102" t="s">
        <v>104</v>
      </c>
      <c r="C171" s="102"/>
      <c r="D171" s="102"/>
      <c r="E171" s="102"/>
      <c r="F171" s="102"/>
      <c r="G171" s="34" t="s">
        <v>103</v>
      </c>
      <c r="H171" s="56">
        <f>'2019 год_узб '!H171</f>
        <v>2926</v>
      </c>
      <c r="I171" s="56">
        <f>'2019 год_узб '!I171</f>
        <v>721699</v>
      </c>
    </row>
    <row r="172" spans="1:9" ht="24.95" customHeight="1">
      <c r="A172" s="98"/>
      <c r="B172" s="102" t="s">
        <v>102</v>
      </c>
      <c r="C172" s="102"/>
      <c r="D172" s="102"/>
      <c r="E172" s="102"/>
      <c r="F172" s="102"/>
      <c r="G172" s="34" t="s">
        <v>101</v>
      </c>
      <c r="H172" s="56">
        <f>'2019 год_узб '!H172</f>
        <v>0</v>
      </c>
      <c r="I172" s="56">
        <f>'2019 год_узб '!I172</f>
        <v>0</v>
      </c>
    </row>
    <row r="173" spans="1:9" ht="24.95" customHeight="1">
      <c r="A173" s="98"/>
      <c r="B173" s="102" t="s">
        <v>100</v>
      </c>
      <c r="C173" s="102"/>
      <c r="D173" s="102"/>
      <c r="E173" s="102"/>
      <c r="F173" s="102"/>
      <c r="G173" s="34" t="s">
        <v>99</v>
      </c>
      <c r="H173" s="56">
        <f>'2019 год_узб '!H173</f>
        <v>972</v>
      </c>
      <c r="I173" s="56">
        <f>'2019 год_узб '!I173</f>
        <v>0</v>
      </c>
    </row>
    <row r="174" spans="1:9" ht="24.95" customHeight="1">
      <c r="A174" s="98"/>
      <c r="B174" s="102" t="s">
        <v>98</v>
      </c>
      <c r="C174" s="102"/>
      <c r="D174" s="102"/>
      <c r="E174" s="102"/>
      <c r="F174" s="102"/>
      <c r="G174" s="34" t="s">
        <v>97</v>
      </c>
      <c r="H174" s="56">
        <f>'2019 год_узб '!H174</f>
        <v>84105</v>
      </c>
      <c r="I174" s="56">
        <f>'2019 год_узб '!I174</f>
        <v>125879</v>
      </c>
    </row>
    <row r="175" spans="1:9" ht="24.95" customHeight="1">
      <c r="A175" s="98"/>
      <c r="B175" s="102" t="s">
        <v>96</v>
      </c>
      <c r="C175" s="102"/>
      <c r="D175" s="102"/>
      <c r="E175" s="102"/>
      <c r="F175" s="102"/>
      <c r="G175" s="34" t="s">
        <v>95</v>
      </c>
      <c r="H175" s="56">
        <f>'2019 год_узб '!H175</f>
        <v>28664</v>
      </c>
      <c r="I175" s="56">
        <f>'2019 год_узб '!I175</f>
        <v>4013</v>
      </c>
    </row>
    <row r="176" spans="1:9" ht="24.95" customHeight="1">
      <c r="A176" s="98"/>
      <c r="B176" s="102" t="s">
        <v>94</v>
      </c>
      <c r="C176" s="102"/>
      <c r="D176" s="102"/>
      <c r="E176" s="102"/>
      <c r="F176" s="102"/>
      <c r="G176" s="34" t="s">
        <v>93</v>
      </c>
      <c r="H176" s="56">
        <f>'2019 год_узб '!H176</f>
        <v>555662</v>
      </c>
      <c r="I176" s="56">
        <f>'2019 год_узб '!I176</f>
        <v>0</v>
      </c>
    </row>
    <row r="177" spans="1:9" ht="24.95" customHeight="1">
      <c r="A177" s="98"/>
      <c r="B177" s="102" t="s">
        <v>92</v>
      </c>
      <c r="C177" s="102"/>
      <c r="D177" s="102"/>
      <c r="E177" s="102"/>
      <c r="F177" s="102"/>
      <c r="G177" s="34" t="s">
        <v>91</v>
      </c>
      <c r="H177" s="56">
        <f>'2019 год_узб '!H177</f>
        <v>0</v>
      </c>
      <c r="I177" s="56">
        <f>'2019 год_узб '!I177</f>
        <v>0</v>
      </c>
    </row>
    <row r="178" spans="1:9" ht="24.95" customHeight="1">
      <c r="A178" s="98"/>
      <c r="B178" s="102" t="s">
        <v>90</v>
      </c>
      <c r="C178" s="102"/>
      <c r="D178" s="102"/>
      <c r="E178" s="102"/>
      <c r="F178" s="102"/>
      <c r="G178" s="34" t="s">
        <v>89</v>
      </c>
      <c r="H178" s="56">
        <f>'2019 год_узб '!H178</f>
        <v>0</v>
      </c>
      <c r="I178" s="56">
        <f>'2019 год_узб '!I178</f>
        <v>0</v>
      </c>
    </row>
    <row r="179" spans="1:9" ht="24.95" customHeight="1">
      <c r="A179" s="98"/>
      <c r="B179" s="102" t="s">
        <v>88</v>
      </c>
      <c r="C179" s="102"/>
      <c r="D179" s="102"/>
      <c r="E179" s="102"/>
      <c r="F179" s="102"/>
      <c r="G179" s="34" t="s">
        <v>87</v>
      </c>
      <c r="H179" s="56">
        <f>'2019 год_узб '!H179</f>
        <v>3196</v>
      </c>
      <c r="I179" s="56">
        <f>'2019 год_узб '!I179</f>
        <v>136029</v>
      </c>
    </row>
    <row r="180" spans="1:9" ht="24.95" customHeight="1">
      <c r="A180" s="98"/>
      <c r="B180" s="101" t="s">
        <v>86</v>
      </c>
      <c r="C180" s="101"/>
      <c r="D180" s="101"/>
      <c r="E180" s="101"/>
      <c r="F180" s="101"/>
      <c r="G180" s="34" t="s">
        <v>85</v>
      </c>
      <c r="H180" s="56">
        <f>'2019 год_узб '!H180</f>
        <v>2373718</v>
      </c>
      <c r="I180" s="56">
        <f>'2019 год_узб '!I180</f>
        <v>4828887</v>
      </c>
    </row>
    <row r="181" spans="1:9" ht="24.95" customHeight="1">
      <c r="A181" s="98"/>
      <c r="B181" s="101" t="s">
        <v>84</v>
      </c>
      <c r="C181" s="101"/>
      <c r="D181" s="101"/>
      <c r="E181" s="101"/>
      <c r="F181" s="101"/>
      <c r="G181" s="34" t="s">
        <v>83</v>
      </c>
      <c r="H181" s="56">
        <f>'2019 год_узб '!H181</f>
        <v>40481861</v>
      </c>
      <c r="I181" s="56">
        <f>'2019 год_узб '!I181</f>
        <v>53921013</v>
      </c>
    </row>
    <row r="182" spans="1:9" s="7" customFormat="1" ht="16.5" customHeight="1">
      <c r="A182" s="98" t="s">
        <v>82</v>
      </c>
      <c r="B182" s="145" t="s">
        <v>409</v>
      </c>
      <c r="C182" s="145"/>
      <c r="D182" s="145"/>
      <c r="E182" s="145"/>
      <c r="F182" s="145"/>
      <c r="G182" s="145"/>
      <c r="H182" s="145"/>
      <c r="I182" s="145"/>
    </row>
    <row r="183" spans="1:9" ht="26.25" customHeight="1">
      <c r="A183" s="98"/>
      <c r="B183" s="160" t="s">
        <v>80</v>
      </c>
      <c r="C183" s="160"/>
      <c r="D183" s="160"/>
      <c r="E183" s="161" t="s">
        <v>79</v>
      </c>
      <c r="F183" s="162" t="s">
        <v>445</v>
      </c>
      <c r="G183" s="162"/>
      <c r="H183" s="162" t="s">
        <v>77</v>
      </c>
      <c r="I183" s="162"/>
    </row>
    <row r="184" spans="1:9" ht="56.25">
      <c r="A184" s="98"/>
      <c r="B184" s="160"/>
      <c r="C184" s="160"/>
      <c r="D184" s="160"/>
      <c r="E184" s="161"/>
      <c r="F184" s="37" t="s">
        <v>76</v>
      </c>
      <c r="G184" s="37" t="s">
        <v>75</v>
      </c>
      <c r="H184" s="50" t="s">
        <v>76</v>
      </c>
      <c r="I184" s="37" t="s">
        <v>75</v>
      </c>
    </row>
    <row r="185" spans="1:9" ht="24.95" customHeight="1">
      <c r="A185" s="98"/>
      <c r="B185" s="154" t="s">
        <v>74</v>
      </c>
      <c r="C185" s="154"/>
      <c r="D185" s="154"/>
      <c r="E185" s="39" t="s">
        <v>73</v>
      </c>
      <c r="F185" s="56">
        <f>'2019 год_узб '!F185</f>
        <v>137513710</v>
      </c>
      <c r="G185" s="56">
        <f>'2019 год_узб '!G185</f>
        <v>0</v>
      </c>
      <c r="H185" s="56">
        <f>'2019 год_узб '!H185</f>
        <v>191627628</v>
      </c>
      <c r="I185" s="56">
        <f>'2019 год_узб '!I185</f>
        <v>0</v>
      </c>
    </row>
    <row r="186" spans="1:9" ht="24.95" customHeight="1">
      <c r="A186" s="98"/>
      <c r="B186" s="154" t="s">
        <v>72</v>
      </c>
      <c r="C186" s="154"/>
      <c r="D186" s="154"/>
      <c r="E186" s="39" t="s">
        <v>71</v>
      </c>
      <c r="F186" s="56">
        <f>'2019 год_узб '!F186</f>
        <v>0</v>
      </c>
      <c r="G186" s="56">
        <f>'2019 год_узб '!G186</f>
        <v>107168611</v>
      </c>
      <c r="H186" s="56">
        <f>'2019 год_узб '!H186</f>
        <v>0</v>
      </c>
      <c r="I186" s="56">
        <f>'2019 год_узб '!I186</f>
        <v>152765198</v>
      </c>
    </row>
    <row r="187" spans="1:9" ht="24.95" customHeight="1">
      <c r="A187" s="98"/>
      <c r="B187" s="154" t="s">
        <v>70</v>
      </c>
      <c r="C187" s="154"/>
      <c r="D187" s="154"/>
      <c r="E187" s="39" t="s">
        <v>69</v>
      </c>
      <c r="F187" s="56">
        <f>'2019 год_узб '!F187</f>
        <v>30345099</v>
      </c>
      <c r="G187" s="56">
        <f>'2019 год_узб '!G187</f>
        <v>0</v>
      </c>
      <c r="H187" s="56">
        <f>'2019 год_узб '!H187</f>
        <v>38862430</v>
      </c>
      <c r="I187" s="56">
        <f>'2019 год_узб '!I187</f>
        <v>0</v>
      </c>
    </row>
    <row r="188" spans="1:9" ht="24.95" customHeight="1">
      <c r="A188" s="98"/>
      <c r="B188" s="154" t="s">
        <v>68</v>
      </c>
      <c r="C188" s="154"/>
      <c r="D188" s="154"/>
      <c r="E188" s="39" t="s">
        <v>67</v>
      </c>
      <c r="F188" s="56">
        <f>'2019 год_узб '!F188</f>
        <v>0</v>
      </c>
      <c r="G188" s="56">
        <f>'2019 год_узб '!G188</f>
        <v>14492503</v>
      </c>
      <c r="H188" s="56">
        <f>'2019 год_узб '!H188</f>
        <v>0</v>
      </c>
      <c r="I188" s="56">
        <f>'2019 год_узб '!I188</f>
        <v>15549420</v>
      </c>
    </row>
    <row r="189" spans="1:9" ht="24.95" customHeight="1">
      <c r="A189" s="98"/>
      <c r="B189" s="154" t="s">
        <v>66</v>
      </c>
      <c r="C189" s="154"/>
      <c r="D189" s="154"/>
      <c r="E189" s="39" t="s">
        <v>65</v>
      </c>
      <c r="F189" s="56">
        <f>'2019 год_узб '!F189</f>
        <v>0</v>
      </c>
      <c r="G189" s="56">
        <f>'2019 год_узб '!G189</f>
        <v>215682</v>
      </c>
      <c r="H189" s="56">
        <f>'2019 год_узб '!H189</f>
        <v>0</v>
      </c>
      <c r="I189" s="56">
        <f>'2019 год_узб '!I189</f>
        <v>260990</v>
      </c>
    </row>
    <row r="190" spans="1:9" ht="24.95" customHeight="1">
      <c r="A190" s="98"/>
      <c r="B190" s="154" t="s">
        <v>64</v>
      </c>
      <c r="C190" s="154"/>
      <c r="D190" s="154"/>
      <c r="E190" s="39" t="s">
        <v>63</v>
      </c>
      <c r="F190" s="56">
        <f>'2019 год_узб '!F190</f>
        <v>0</v>
      </c>
      <c r="G190" s="56">
        <f>'2019 год_узб '!G190</f>
        <v>2643148</v>
      </c>
      <c r="H190" s="56">
        <f>'2019 год_узб '!H190</f>
        <v>0</v>
      </c>
      <c r="I190" s="56">
        <f>'2019 год_узб '!I190</f>
        <v>2861178</v>
      </c>
    </row>
    <row r="191" spans="1:9" ht="24.95" customHeight="1">
      <c r="A191" s="98"/>
      <c r="B191" s="154" t="s">
        <v>62</v>
      </c>
      <c r="C191" s="154"/>
      <c r="D191" s="154"/>
      <c r="E191" s="39" t="s">
        <v>61</v>
      </c>
      <c r="F191" s="56">
        <f>'2019 год_узб '!F191</f>
        <v>0</v>
      </c>
      <c r="G191" s="56">
        <f>'2019 год_узб '!G191</f>
        <v>11633673</v>
      </c>
      <c r="H191" s="56">
        <f>'2019 год_узб '!H191</f>
        <v>0</v>
      </c>
      <c r="I191" s="56">
        <f>'2019 год_узб '!I191</f>
        <v>12427252</v>
      </c>
    </row>
    <row r="192" spans="1:9" ht="24.95" customHeight="1">
      <c r="A192" s="98"/>
      <c r="B192" s="154" t="s">
        <v>60</v>
      </c>
      <c r="C192" s="154"/>
      <c r="D192" s="154"/>
      <c r="E192" s="39" t="s">
        <v>59</v>
      </c>
      <c r="F192" s="56">
        <f>'2019 год_узб '!F192</f>
        <v>0</v>
      </c>
      <c r="G192" s="56">
        <f>'2019 год_узб '!G192</f>
        <v>0</v>
      </c>
      <c r="H192" s="56">
        <f>'2019 год_узб '!H192</f>
        <v>0</v>
      </c>
      <c r="I192" s="56">
        <f>'2019 год_узб '!I192</f>
        <v>0</v>
      </c>
    </row>
    <row r="193" spans="1:9" ht="24.95" customHeight="1">
      <c r="A193" s="98"/>
      <c r="B193" s="154" t="s">
        <v>58</v>
      </c>
      <c r="C193" s="154"/>
      <c r="D193" s="154"/>
      <c r="E193" s="39" t="s">
        <v>57</v>
      </c>
      <c r="F193" s="56">
        <f>'2019 год_узб '!F193</f>
        <v>1588209</v>
      </c>
      <c r="G193" s="56">
        <f>'2019 год_узб '!G193</f>
        <v>0</v>
      </c>
      <c r="H193" s="56">
        <f>'2019 год_узб '!H193</f>
        <v>5217217</v>
      </c>
      <c r="I193" s="56">
        <f>'2019 год_узб '!I193</f>
        <v>0</v>
      </c>
    </row>
    <row r="194" spans="1:9" ht="24.95" customHeight="1">
      <c r="A194" s="98"/>
      <c r="B194" s="154" t="s">
        <v>56</v>
      </c>
      <c r="C194" s="154"/>
      <c r="D194" s="154"/>
      <c r="E194" s="39">
        <v>100</v>
      </c>
      <c r="F194" s="56">
        <f>'2019 год_узб '!F194</f>
        <v>17440805</v>
      </c>
      <c r="G194" s="56">
        <f>'2019 год_узб '!G194</f>
        <v>0</v>
      </c>
      <c r="H194" s="56">
        <f>'2019 год_узб '!H194</f>
        <v>28530227</v>
      </c>
      <c r="I194" s="56">
        <f>'2019 год_узб '!I194</f>
        <v>0</v>
      </c>
    </row>
    <row r="195" spans="1:9" ht="24.95" customHeight="1">
      <c r="A195" s="98"/>
      <c r="B195" s="154" t="s">
        <v>55</v>
      </c>
      <c r="C195" s="154"/>
      <c r="D195" s="154"/>
      <c r="E195" s="39">
        <v>110</v>
      </c>
      <c r="F195" s="56">
        <f>'2019 год_узб '!F195</f>
        <v>42109</v>
      </c>
      <c r="G195" s="56">
        <f>'2019 год_узб '!G195</f>
        <v>0</v>
      </c>
      <c r="H195" s="56">
        <f>'2019 год_узб '!H195</f>
        <v>87434</v>
      </c>
      <c r="I195" s="56">
        <f>'2019 год_узб '!I195</f>
        <v>0</v>
      </c>
    </row>
    <row r="196" spans="1:9" ht="24.95" customHeight="1">
      <c r="A196" s="98"/>
      <c r="B196" s="154" t="s">
        <v>54</v>
      </c>
      <c r="C196" s="154"/>
      <c r="D196" s="154"/>
      <c r="E196" s="39">
        <v>120</v>
      </c>
      <c r="F196" s="56">
        <f>'2019 год_узб '!F196</f>
        <v>0</v>
      </c>
      <c r="G196" s="56">
        <f>'2019 год_узб '!G196</f>
        <v>0</v>
      </c>
      <c r="H196" s="56">
        <f>'2019 год_узб '!H196</f>
        <v>0</v>
      </c>
      <c r="I196" s="56">
        <f>'2019 год_узб '!I196</f>
        <v>0</v>
      </c>
    </row>
    <row r="197" spans="1:9" ht="24.95" customHeight="1">
      <c r="A197" s="98"/>
      <c r="B197" s="154" t="s">
        <v>53</v>
      </c>
      <c r="C197" s="154"/>
      <c r="D197" s="154"/>
      <c r="E197" s="39">
        <v>130</v>
      </c>
      <c r="F197" s="56">
        <f>'2019 год_узб '!F197</f>
        <v>0</v>
      </c>
      <c r="G197" s="56">
        <f>'2019 год_узб '!G197</f>
        <v>0</v>
      </c>
      <c r="H197" s="56">
        <f>'2019 год_узб '!H197</f>
        <v>0</v>
      </c>
      <c r="I197" s="56">
        <f>'2019 год_узб '!I197</f>
        <v>0</v>
      </c>
    </row>
    <row r="198" spans="1:9" ht="24.95" customHeight="1">
      <c r="A198" s="98"/>
      <c r="B198" s="154" t="s">
        <v>52</v>
      </c>
      <c r="C198" s="154"/>
      <c r="D198" s="154"/>
      <c r="E198" s="39">
        <v>140</v>
      </c>
      <c r="F198" s="56">
        <f>'2019 год_узб '!F198</f>
        <v>0</v>
      </c>
      <c r="G198" s="56">
        <f>'2019 год_узб '!G198</f>
        <v>0</v>
      </c>
      <c r="H198" s="56">
        <f>'2019 год_узб '!H198</f>
        <v>0</v>
      </c>
      <c r="I198" s="56">
        <f>'2019 год_узб '!I198</f>
        <v>0</v>
      </c>
    </row>
    <row r="199" spans="1:9" ht="24.95" customHeight="1">
      <c r="A199" s="98"/>
      <c r="B199" s="154" t="s">
        <v>51</v>
      </c>
      <c r="C199" s="154"/>
      <c r="D199" s="154"/>
      <c r="E199" s="39">
        <v>150</v>
      </c>
      <c r="F199" s="56">
        <f>'2019 год_узб '!F199</f>
        <v>42109</v>
      </c>
      <c r="G199" s="56">
        <f>'2019 год_узб '!G199</f>
        <v>0</v>
      </c>
      <c r="H199" s="56">
        <f>'2019 год_узб '!H199</f>
        <v>87434</v>
      </c>
      <c r="I199" s="56">
        <f>'2019 год_узб '!I199</f>
        <v>0</v>
      </c>
    </row>
    <row r="200" spans="1:9" ht="24.95" customHeight="1">
      <c r="A200" s="98"/>
      <c r="B200" s="154" t="s">
        <v>50</v>
      </c>
      <c r="C200" s="154"/>
      <c r="D200" s="154"/>
      <c r="E200" s="39">
        <v>160</v>
      </c>
      <c r="F200" s="56">
        <f>'2019 год_узб '!F200</f>
        <v>0</v>
      </c>
      <c r="G200" s="56">
        <f>'2019 год_узб '!G200</f>
        <v>0</v>
      </c>
      <c r="H200" s="56">
        <f>'2019 год_узб '!H200</f>
        <v>0</v>
      </c>
      <c r="I200" s="56">
        <f>'2019 год_узб '!I200</f>
        <v>0</v>
      </c>
    </row>
    <row r="201" spans="1:9" ht="24.95" customHeight="1">
      <c r="A201" s="98"/>
      <c r="B201" s="154" t="s">
        <v>49</v>
      </c>
      <c r="C201" s="154"/>
      <c r="D201" s="154"/>
      <c r="E201" s="39">
        <v>170</v>
      </c>
      <c r="F201" s="56">
        <f>'2019 год_узб '!F201</f>
        <v>0</v>
      </c>
      <c r="G201" s="56">
        <f>'2019 год_узб '!G201</f>
        <v>15002</v>
      </c>
      <c r="H201" s="56">
        <f>'2019 год_узб '!H201</f>
        <v>0</v>
      </c>
      <c r="I201" s="56">
        <f>'2019 год_узб '!I201</f>
        <v>536594</v>
      </c>
    </row>
    <row r="202" spans="1:9" ht="24.95" customHeight="1">
      <c r="A202" s="98"/>
      <c r="B202" s="154" t="s">
        <v>48</v>
      </c>
      <c r="C202" s="154"/>
      <c r="D202" s="154"/>
      <c r="E202" s="39">
        <v>180</v>
      </c>
      <c r="F202" s="56">
        <f>'2019 год_узб '!F202</f>
        <v>0</v>
      </c>
      <c r="G202" s="56">
        <f>'2019 год_узб '!G202</f>
        <v>11818</v>
      </c>
      <c r="H202" s="56">
        <f>'2019 год_узб '!H202</f>
        <v>0</v>
      </c>
      <c r="I202" s="56">
        <f>'2019 год_узб '!I202</f>
        <v>532914</v>
      </c>
    </row>
    <row r="203" spans="1:9" ht="24.95" customHeight="1">
      <c r="A203" s="98"/>
      <c r="B203" s="154" t="s">
        <v>47</v>
      </c>
      <c r="C203" s="154"/>
      <c r="D203" s="154"/>
      <c r="E203" s="39">
        <v>190</v>
      </c>
      <c r="F203" s="56">
        <f>'2019 год_узб '!F203</f>
        <v>0</v>
      </c>
      <c r="G203" s="56">
        <f>'2019 год_узб '!G203</f>
        <v>0</v>
      </c>
      <c r="H203" s="56">
        <f>'2019 год_узб '!H203</f>
        <v>0</v>
      </c>
      <c r="I203" s="56">
        <f>'2019 год_узб '!I203</f>
        <v>0</v>
      </c>
    </row>
    <row r="204" spans="1:9" ht="24.95" customHeight="1">
      <c r="A204" s="98"/>
      <c r="B204" s="154" t="s">
        <v>46</v>
      </c>
      <c r="C204" s="154"/>
      <c r="D204" s="154"/>
      <c r="E204" s="39">
        <v>200</v>
      </c>
      <c r="F204" s="56">
        <f>'2019 год_узб '!F204</f>
        <v>0</v>
      </c>
      <c r="G204" s="56">
        <f>'2019 год_узб '!G204</f>
        <v>3184</v>
      </c>
      <c r="H204" s="56">
        <f>'2019 год_узб '!H204</f>
        <v>0</v>
      </c>
      <c r="I204" s="56">
        <f>'2019 год_узб '!I204</f>
        <v>3680</v>
      </c>
    </row>
    <row r="205" spans="1:9" ht="24.95" customHeight="1">
      <c r="A205" s="98"/>
      <c r="B205" s="154" t="s">
        <v>45</v>
      </c>
      <c r="C205" s="154"/>
      <c r="D205" s="154"/>
      <c r="E205" s="39">
        <v>210</v>
      </c>
      <c r="F205" s="56">
        <f>'2019 год_узб '!F205</f>
        <v>0</v>
      </c>
      <c r="G205" s="56">
        <f>'2019 год_узб '!G205</f>
        <v>0</v>
      </c>
      <c r="H205" s="56">
        <f>'2019 год_узб '!H205</f>
        <v>0</v>
      </c>
      <c r="I205" s="56">
        <f>'2019 год_узб '!I205</f>
        <v>0</v>
      </c>
    </row>
    <row r="206" spans="1:9" ht="24.95" customHeight="1">
      <c r="A206" s="98"/>
      <c r="B206" s="154" t="s">
        <v>44</v>
      </c>
      <c r="C206" s="154"/>
      <c r="D206" s="154"/>
      <c r="E206" s="39">
        <v>220</v>
      </c>
      <c r="F206" s="56">
        <f>'2019 год_узб '!F206</f>
        <v>17467912</v>
      </c>
      <c r="G206" s="56">
        <f>'2019 год_узб '!G206</f>
        <v>0</v>
      </c>
      <c r="H206" s="56">
        <f>'2019 год_узб '!H206</f>
        <v>28081067</v>
      </c>
      <c r="I206" s="56">
        <f>'2019 год_узб '!I206</f>
        <v>0</v>
      </c>
    </row>
    <row r="207" spans="1:9" ht="24.95" customHeight="1">
      <c r="A207" s="98"/>
      <c r="B207" s="154" t="s">
        <v>43</v>
      </c>
      <c r="C207" s="154"/>
      <c r="D207" s="154"/>
      <c r="E207" s="39">
        <v>230</v>
      </c>
      <c r="F207" s="56">
        <f>'2019 год_узб '!F207</f>
        <v>0</v>
      </c>
      <c r="G207" s="56">
        <f>'2019 год_узб '!G207</f>
        <v>0</v>
      </c>
      <c r="H207" s="56">
        <f>'2019 год_узб '!H207</f>
        <v>0</v>
      </c>
      <c r="I207" s="56">
        <f>'2019 год_узб '!I207</f>
        <v>0</v>
      </c>
    </row>
    <row r="208" spans="1:9" ht="24.95" customHeight="1">
      <c r="A208" s="98"/>
      <c r="B208" s="154" t="s">
        <v>42</v>
      </c>
      <c r="C208" s="154"/>
      <c r="D208" s="154"/>
      <c r="E208" s="39">
        <v>240</v>
      </c>
      <c r="F208" s="56">
        <f>'2019 год_узб '!F208</f>
        <v>17467912</v>
      </c>
      <c r="G208" s="56">
        <f>'2019 год_узб '!G208</f>
        <v>0</v>
      </c>
      <c r="H208" s="56">
        <f>'2019 год_узб '!H208</f>
        <v>28081067</v>
      </c>
      <c r="I208" s="56">
        <f>'2019 год_узб '!I208</f>
        <v>0</v>
      </c>
    </row>
    <row r="209" spans="1:9" ht="24.95" customHeight="1">
      <c r="A209" s="98"/>
      <c r="B209" s="154" t="s">
        <v>41</v>
      </c>
      <c r="C209" s="154"/>
      <c r="D209" s="154"/>
      <c r="E209" s="39">
        <v>250</v>
      </c>
      <c r="F209" s="56">
        <f>'2019 год_узб '!F209</f>
        <v>0</v>
      </c>
      <c r="G209" s="56">
        <f>'2019 год_узб '!G209</f>
        <v>2504969</v>
      </c>
      <c r="H209" s="56">
        <f>'2019 год_узб '!H209</f>
        <v>0</v>
      </c>
      <c r="I209" s="56">
        <f>'2019 год_узб '!I209</f>
        <v>4707359</v>
      </c>
    </row>
    <row r="210" spans="1:9" ht="24.95" customHeight="1">
      <c r="A210" s="98"/>
      <c r="B210" s="154" t="s">
        <v>40</v>
      </c>
      <c r="C210" s="154"/>
      <c r="D210" s="154"/>
      <c r="E210" s="39">
        <v>260</v>
      </c>
      <c r="F210" s="56">
        <f>'2019 год_узб '!F210</f>
        <v>0</v>
      </c>
      <c r="G210" s="56">
        <f>'2019 год_узб '!G210</f>
        <v>0</v>
      </c>
      <c r="H210" s="56">
        <f>'2019 год_узб '!H210</f>
        <v>0</v>
      </c>
      <c r="I210" s="56">
        <f>'2019 год_узб '!I210</f>
        <v>0</v>
      </c>
    </row>
    <row r="211" spans="1:9" ht="24.95" customHeight="1">
      <c r="A211" s="98"/>
      <c r="B211" s="154" t="s">
        <v>39</v>
      </c>
      <c r="C211" s="154"/>
      <c r="D211" s="154"/>
      <c r="E211" s="39">
        <v>270</v>
      </c>
      <c r="F211" s="56">
        <f>'2019 год_узб '!F211</f>
        <v>14962943</v>
      </c>
      <c r="G211" s="56">
        <f>'2019 год_узб '!G211</f>
        <v>0</v>
      </c>
      <c r="H211" s="56">
        <f>'2019 год_узб '!H211</f>
        <v>23373708</v>
      </c>
      <c r="I211" s="56">
        <f>'2019 год_узб '!I211</f>
        <v>0</v>
      </c>
    </row>
    <row r="212" spans="1:9" ht="17.25" customHeight="1">
      <c r="A212" s="98" t="s">
        <v>38</v>
      </c>
      <c r="B212" s="148" t="s">
        <v>410</v>
      </c>
      <c r="C212" s="148"/>
      <c r="D212" s="148"/>
      <c r="E212" s="148"/>
      <c r="F212" s="148"/>
      <c r="G212" s="148"/>
      <c r="H212" s="148"/>
      <c r="I212" s="148"/>
    </row>
    <row r="213" spans="1:9" ht="15.75">
      <c r="A213" s="98"/>
      <c r="B213" s="149" t="s">
        <v>411</v>
      </c>
      <c r="C213" s="149"/>
      <c r="D213" s="149"/>
      <c r="E213" s="149"/>
      <c r="F213" s="149"/>
      <c r="G213" s="150" t="s">
        <v>621</v>
      </c>
      <c r="H213" s="150"/>
      <c r="I213" s="150"/>
    </row>
    <row r="214" spans="1:9" ht="15.75">
      <c r="A214" s="98"/>
      <c r="B214" s="149" t="s">
        <v>412</v>
      </c>
      <c r="C214" s="149"/>
      <c r="D214" s="149"/>
      <c r="E214" s="149"/>
      <c r="F214" s="149"/>
      <c r="G214" s="150" t="s">
        <v>599</v>
      </c>
      <c r="H214" s="150"/>
      <c r="I214" s="150"/>
    </row>
    <row r="215" spans="1:9" ht="15.75">
      <c r="A215" s="98"/>
      <c r="B215" s="149" t="s">
        <v>413</v>
      </c>
      <c r="C215" s="149"/>
      <c r="D215" s="149"/>
      <c r="E215" s="149"/>
      <c r="F215" s="149"/>
      <c r="G215" s="150" t="s">
        <v>600</v>
      </c>
      <c r="H215" s="150"/>
      <c r="I215" s="150"/>
    </row>
    <row r="216" spans="1:9" ht="15.75">
      <c r="A216" s="98"/>
      <c r="B216" s="149" t="s">
        <v>414</v>
      </c>
      <c r="C216" s="149"/>
      <c r="D216" s="149"/>
      <c r="E216" s="149"/>
      <c r="F216" s="149"/>
      <c r="G216" s="150" t="s">
        <v>32</v>
      </c>
      <c r="H216" s="150"/>
      <c r="I216" s="150"/>
    </row>
    <row r="217" spans="1:9" ht="15.75">
      <c r="A217" s="98"/>
      <c r="B217" s="149" t="s">
        <v>415</v>
      </c>
      <c r="C217" s="149"/>
      <c r="D217" s="149"/>
      <c r="E217" s="149"/>
      <c r="F217" s="149"/>
      <c r="G217" s="151" t="s">
        <v>681</v>
      </c>
      <c r="H217" s="151"/>
      <c r="I217" s="151"/>
    </row>
    <row r="218" spans="1:9" ht="15.75">
      <c r="A218" s="98"/>
      <c r="B218" s="149" t="s">
        <v>416</v>
      </c>
      <c r="C218" s="149"/>
      <c r="D218" s="149"/>
      <c r="E218" s="149"/>
      <c r="F218" s="149"/>
      <c r="G218" s="151" t="s">
        <v>682</v>
      </c>
      <c r="H218" s="151"/>
      <c r="I218" s="151"/>
    </row>
    <row r="219" spans="1:9" ht="15.75">
      <c r="A219" s="98"/>
      <c r="B219" s="149" t="s">
        <v>417</v>
      </c>
      <c r="C219" s="149"/>
      <c r="D219" s="149"/>
      <c r="E219" s="149"/>
      <c r="F219" s="149"/>
      <c r="G219" s="150" t="s">
        <v>601</v>
      </c>
      <c r="H219" s="150"/>
      <c r="I219" s="150"/>
    </row>
    <row r="220" spans="1:9" ht="15.75">
      <c r="A220" s="98"/>
      <c r="B220" s="149" t="s">
        <v>418</v>
      </c>
      <c r="C220" s="149"/>
      <c r="D220" s="149"/>
      <c r="E220" s="149"/>
      <c r="F220" s="149"/>
      <c r="G220" s="150" t="s">
        <v>441</v>
      </c>
      <c r="H220" s="150"/>
      <c r="I220" s="150"/>
    </row>
    <row r="221" spans="1:9" ht="17.25" customHeight="1">
      <c r="A221" s="98" t="s">
        <v>26</v>
      </c>
      <c r="B221" s="106" t="s">
        <v>419</v>
      </c>
      <c r="C221" s="106"/>
      <c r="D221" s="106"/>
      <c r="E221" s="106"/>
      <c r="F221" s="106"/>
      <c r="G221" s="106"/>
      <c r="H221" s="106"/>
      <c r="I221" s="106"/>
    </row>
    <row r="222" spans="1:9" ht="75" customHeight="1">
      <c r="A222" s="98"/>
      <c r="B222" s="49" t="s">
        <v>13</v>
      </c>
      <c r="C222" s="48" t="s">
        <v>421</v>
      </c>
      <c r="D222" s="48" t="s">
        <v>422</v>
      </c>
      <c r="E222" s="106" t="s">
        <v>423</v>
      </c>
      <c r="F222" s="106"/>
      <c r="G222" s="48" t="s">
        <v>424</v>
      </c>
      <c r="H222" s="106" t="s">
        <v>425</v>
      </c>
      <c r="I222" s="106"/>
    </row>
    <row r="223" spans="1:9" ht="49.5" customHeight="1">
      <c r="A223" s="98"/>
      <c r="B223" s="49"/>
      <c r="C223" s="88">
        <v>43922</v>
      </c>
      <c r="D223" s="87" t="s">
        <v>683</v>
      </c>
      <c r="E223" s="99" t="s">
        <v>684</v>
      </c>
      <c r="F223" s="99"/>
      <c r="G223" s="42">
        <v>4350991788</v>
      </c>
      <c r="H223" s="163" t="s">
        <v>711</v>
      </c>
      <c r="I223" s="164"/>
    </row>
    <row r="224" spans="1:9" ht="20.25" customHeight="1">
      <c r="A224" s="98" t="s">
        <v>24</v>
      </c>
      <c r="B224" s="106" t="s">
        <v>420</v>
      </c>
      <c r="C224" s="106"/>
      <c r="D224" s="106"/>
      <c r="E224" s="106"/>
      <c r="F224" s="106"/>
      <c r="G224" s="106"/>
      <c r="H224" s="106"/>
      <c r="I224" s="106"/>
    </row>
    <row r="225" spans="1:9" ht="80.25" customHeight="1">
      <c r="A225" s="98"/>
      <c r="B225" s="49" t="s">
        <v>13</v>
      </c>
      <c r="C225" s="49" t="s">
        <v>421</v>
      </c>
      <c r="D225" s="49" t="s">
        <v>422</v>
      </c>
      <c r="E225" s="98" t="s">
        <v>423</v>
      </c>
      <c r="F225" s="98"/>
      <c r="G225" s="49" t="s">
        <v>424</v>
      </c>
      <c r="H225" s="49" t="s">
        <v>426</v>
      </c>
      <c r="I225" s="49" t="s">
        <v>427</v>
      </c>
    </row>
    <row r="226" spans="1:9" ht="35.25" customHeight="1">
      <c r="A226" s="98"/>
      <c r="B226" s="49"/>
      <c r="C226" s="147" t="s">
        <v>442</v>
      </c>
      <c r="D226" s="147"/>
      <c r="E226" s="152"/>
      <c r="F226" s="153"/>
      <c r="G226" s="51"/>
      <c r="H226" s="49"/>
      <c r="I226" s="51"/>
    </row>
    <row r="227" spans="1:9" ht="33" customHeight="1">
      <c r="A227" s="98" t="s">
        <v>15</v>
      </c>
      <c r="B227" s="106" t="s">
        <v>428</v>
      </c>
      <c r="C227" s="106"/>
      <c r="D227" s="106"/>
      <c r="E227" s="106"/>
      <c r="F227" s="106"/>
      <c r="G227" s="106"/>
      <c r="H227" s="106"/>
      <c r="I227" s="106"/>
    </row>
    <row r="228" spans="1:9" ht="63" customHeight="1">
      <c r="A228" s="98"/>
      <c r="B228" s="48" t="s">
        <v>13</v>
      </c>
      <c r="C228" s="106" t="s">
        <v>429</v>
      </c>
      <c r="D228" s="106"/>
      <c r="E228" s="106" t="s">
        <v>430</v>
      </c>
      <c r="F228" s="106"/>
      <c r="G228" s="106" t="s">
        <v>431</v>
      </c>
      <c r="H228" s="106"/>
      <c r="I228" s="48" t="s">
        <v>432</v>
      </c>
    </row>
    <row r="229" spans="1:9" ht="62.25" customHeight="1">
      <c r="A229" s="98"/>
      <c r="B229" s="49">
        <v>1</v>
      </c>
      <c r="C229" s="133" t="s">
        <v>602</v>
      </c>
      <c r="D229" s="134"/>
      <c r="E229" s="98" t="s">
        <v>446</v>
      </c>
      <c r="F229" s="98"/>
      <c r="G229" s="177" t="s">
        <v>603</v>
      </c>
      <c r="H229" s="178"/>
      <c r="I229" s="71" t="s">
        <v>622</v>
      </c>
    </row>
    <row r="230" spans="1:9" ht="82.5" customHeight="1">
      <c r="A230" s="98"/>
      <c r="B230" s="49">
        <v>2</v>
      </c>
      <c r="C230" s="133" t="s">
        <v>605</v>
      </c>
      <c r="D230" s="134"/>
      <c r="E230" s="98" t="s">
        <v>446</v>
      </c>
      <c r="F230" s="98"/>
      <c r="G230" s="140" t="s">
        <v>603</v>
      </c>
      <c r="H230" s="141"/>
      <c r="I230" s="71" t="s">
        <v>623</v>
      </c>
    </row>
    <row r="231" spans="1:9" ht="46.5" customHeight="1">
      <c r="A231" s="98"/>
      <c r="B231" s="85">
        <v>3</v>
      </c>
      <c r="C231" s="172" t="s">
        <v>664</v>
      </c>
      <c r="D231" s="172"/>
      <c r="E231" s="171" t="s">
        <v>712</v>
      </c>
      <c r="F231" s="171"/>
      <c r="G231" s="175" t="s">
        <v>686</v>
      </c>
      <c r="H231" s="176"/>
      <c r="I231" s="30" t="s">
        <v>624</v>
      </c>
    </row>
    <row r="232" spans="1:9" ht="46.5" customHeight="1">
      <c r="A232" s="98"/>
      <c r="B232" s="85">
        <v>4</v>
      </c>
      <c r="C232" s="172" t="s">
        <v>334</v>
      </c>
      <c r="D232" s="172"/>
      <c r="E232" s="171" t="s">
        <v>712</v>
      </c>
      <c r="F232" s="171"/>
      <c r="G232" s="170" t="s">
        <v>687</v>
      </c>
      <c r="H232" s="170"/>
      <c r="I232" s="30" t="s">
        <v>624</v>
      </c>
    </row>
    <row r="233" spans="1:9" ht="46.5" customHeight="1">
      <c r="A233" s="98"/>
      <c r="B233" s="85">
        <v>5</v>
      </c>
      <c r="C233" s="172" t="s">
        <v>609</v>
      </c>
      <c r="D233" s="172"/>
      <c r="E233" s="171" t="s">
        <v>712</v>
      </c>
      <c r="F233" s="171"/>
      <c r="G233" s="170" t="s">
        <v>688</v>
      </c>
      <c r="H233" s="170"/>
      <c r="I233" s="30" t="s">
        <v>624</v>
      </c>
    </row>
    <row r="234" spans="1:9" ht="46.5" customHeight="1">
      <c r="A234" s="98"/>
      <c r="B234" s="85">
        <v>6</v>
      </c>
      <c r="C234" s="172" t="s">
        <v>610</v>
      </c>
      <c r="D234" s="172"/>
      <c r="E234" s="171" t="s">
        <v>712</v>
      </c>
      <c r="F234" s="171"/>
      <c r="G234" s="170" t="s">
        <v>689</v>
      </c>
      <c r="H234" s="170"/>
      <c r="I234" s="30" t="s">
        <v>624</v>
      </c>
    </row>
    <row r="235" spans="1:9" ht="46.5" customHeight="1">
      <c r="A235" s="98"/>
      <c r="B235" s="85">
        <v>7</v>
      </c>
      <c r="C235" s="172" t="s">
        <v>596</v>
      </c>
      <c r="D235" s="172"/>
      <c r="E235" s="171" t="s">
        <v>712</v>
      </c>
      <c r="F235" s="171"/>
      <c r="G235" s="170" t="s">
        <v>690</v>
      </c>
      <c r="H235" s="170"/>
      <c r="I235" s="30" t="s">
        <v>624</v>
      </c>
    </row>
    <row r="236" spans="1:9" ht="46.5" customHeight="1">
      <c r="A236" s="98"/>
      <c r="B236" s="85">
        <v>8</v>
      </c>
      <c r="C236" s="172" t="s">
        <v>665</v>
      </c>
      <c r="D236" s="172"/>
      <c r="E236" s="171" t="s">
        <v>712</v>
      </c>
      <c r="F236" s="171"/>
      <c r="G236" s="170" t="s">
        <v>691</v>
      </c>
      <c r="H236" s="170"/>
      <c r="I236" s="30" t="s">
        <v>625</v>
      </c>
    </row>
    <row r="237" spans="1:9" ht="46.5" customHeight="1">
      <c r="A237" s="98"/>
      <c r="B237" s="85">
        <v>9</v>
      </c>
      <c r="C237" s="172" t="s">
        <v>666</v>
      </c>
      <c r="D237" s="172"/>
      <c r="E237" s="171" t="s">
        <v>712</v>
      </c>
      <c r="F237" s="171"/>
      <c r="G237" s="170" t="s">
        <v>692</v>
      </c>
      <c r="H237" s="170"/>
      <c r="I237" s="30" t="s">
        <v>624</v>
      </c>
    </row>
    <row r="238" spans="1:9" ht="46.5" customHeight="1">
      <c r="A238" s="98"/>
      <c r="B238" s="85">
        <v>10</v>
      </c>
      <c r="C238" s="172" t="s">
        <v>281</v>
      </c>
      <c r="D238" s="172"/>
      <c r="E238" s="171" t="s">
        <v>712</v>
      </c>
      <c r="F238" s="171"/>
      <c r="G238" s="170" t="s">
        <v>8</v>
      </c>
      <c r="H238" s="170"/>
      <c r="I238" s="30" t="s">
        <v>624</v>
      </c>
    </row>
    <row r="239" spans="1:9" ht="46.5" customHeight="1">
      <c r="A239" s="98"/>
      <c r="B239" s="85">
        <v>11</v>
      </c>
      <c r="C239" s="172" t="s">
        <v>282</v>
      </c>
      <c r="D239" s="172"/>
      <c r="E239" s="171" t="s">
        <v>712</v>
      </c>
      <c r="F239" s="171"/>
      <c r="G239" s="170" t="s">
        <v>7</v>
      </c>
      <c r="H239" s="170"/>
      <c r="I239" s="30" t="s">
        <v>624</v>
      </c>
    </row>
    <row r="240" spans="1:9" ht="46.5" customHeight="1">
      <c r="A240" s="98"/>
      <c r="B240" s="85">
        <v>12</v>
      </c>
      <c r="C240" s="172" t="s">
        <v>283</v>
      </c>
      <c r="D240" s="172"/>
      <c r="E240" s="171" t="s">
        <v>712</v>
      </c>
      <c r="F240" s="171"/>
      <c r="G240" s="170" t="s">
        <v>5</v>
      </c>
      <c r="H240" s="170"/>
      <c r="I240" s="30" t="s">
        <v>624</v>
      </c>
    </row>
    <row r="241" spans="1:9" ht="46.5" customHeight="1">
      <c r="A241" s="98"/>
      <c r="B241" s="85">
        <v>13</v>
      </c>
      <c r="C241" s="172" t="s">
        <v>613</v>
      </c>
      <c r="D241" s="172"/>
      <c r="E241" s="171" t="s">
        <v>712</v>
      </c>
      <c r="F241" s="171"/>
      <c r="G241" s="170" t="s">
        <v>6</v>
      </c>
      <c r="H241" s="170"/>
      <c r="I241" s="30" t="s">
        <v>624</v>
      </c>
    </row>
    <row r="242" spans="1:9" ht="46.5" customHeight="1">
      <c r="A242" s="98"/>
      <c r="B242" s="85">
        <v>14</v>
      </c>
      <c r="C242" s="172" t="s">
        <v>606</v>
      </c>
      <c r="D242" s="172"/>
      <c r="E242" s="171" t="s">
        <v>712</v>
      </c>
      <c r="F242" s="171"/>
      <c r="G242" s="170" t="s">
        <v>607</v>
      </c>
      <c r="H242" s="170"/>
      <c r="I242" s="30">
        <v>43988</v>
      </c>
    </row>
    <row r="243" spans="1:9" ht="46.5" customHeight="1">
      <c r="A243" s="98"/>
      <c r="B243" s="85">
        <v>15</v>
      </c>
      <c r="C243" s="172" t="s">
        <v>540</v>
      </c>
      <c r="D243" s="172"/>
      <c r="E243" s="171" t="s">
        <v>712</v>
      </c>
      <c r="F243" s="171"/>
      <c r="G243" s="170" t="s">
        <v>543</v>
      </c>
      <c r="H243" s="170"/>
      <c r="I243" s="30" t="s">
        <v>624</v>
      </c>
    </row>
    <row r="244" spans="1:9" ht="46.5" customHeight="1">
      <c r="A244" s="98"/>
      <c r="B244" s="85">
        <v>16</v>
      </c>
      <c r="C244" s="172" t="s">
        <v>280</v>
      </c>
      <c r="D244" s="172"/>
      <c r="E244" s="171" t="s">
        <v>712</v>
      </c>
      <c r="F244" s="171"/>
      <c r="G244" s="170" t="s">
        <v>452</v>
      </c>
      <c r="H244" s="170"/>
      <c r="I244" s="30" t="s">
        <v>624</v>
      </c>
    </row>
    <row r="245" spans="1:9" ht="46.5" customHeight="1">
      <c r="A245" s="98"/>
      <c r="B245" s="85">
        <v>17</v>
      </c>
      <c r="C245" s="172" t="s">
        <v>541</v>
      </c>
      <c r="D245" s="172"/>
      <c r="E245" s="171" t="s">
        <v>712</v>
      </c>
      <c r="F245" s="171"/>
      <c r="G245" s="170" t="s">
        <v>4</v>
      </c>
      <c r="H245" s="170"/>
      <c r="I245" s="30" t="s">
        <v>624</v>
      </c>
    </row>
    <row r="246" spans="1:9" ht="46.5" customHeight="1">
      <c r="A246" s="98"/>
      <c r="B246" s="85">
        <v>18</v>
      </c>
      <c r="C246" s="172" t="s">
        <v>562</v>
      </c>
      <c r="D246" s="172"/>
      <c r="E246" s="171" t="s">
        <v>712</v>
      </c>
      <c r="F246" s="171"/>
      <c r="G246" s="170" t="s">
        <v>564</v>
      </c>
      <c r="H246" s="170"/>
      <c r="I246" s="30" t="s">
        <v>624</v>
      </c>
    </row>
    <row r="247" spans="1:9" ht="12.75" customHeight="1">
      <c r="A247" s="4"/>
      <c r="B247" s="4"/>
      <c r="C247" s="27"/>
      <c r="D247" s="27"/>
      <c r="E247" s="4"/>
      <c r="F247" s="4"/>
      <c r="G247" s="169"/>
      <c r="H247" s="169"/>
      <c r="I247" s="4"/>
    </row>
    <row r="248" spans="1:9">
      <c r="A248" s="19"/>
      <c r="B248" s="16" t="s">
        <v>546</v>
      </c>
      <c r="C248" s="13"/>
      <c r="D248" s="13"/>
      <c r="E248" s="3"/>
      <c r="F248" s="81" t="s">
        <v>651</v>
      </c>
      <c r="G248" s="17" t="s">
        <v>449</v>
      </c>
    </row>
    <row r="249" spans="1:9">
      <c r="A249" s="19"/>
      <c r="B249" s="16"/>
      <c r="C249" s="3"/>
      <c r="D249" s="3"/>
      <c r="E249" s="3"/>
      <c r="F249" s="3"/>
      <c r="G249" s="17"/>
    </row>
    <row r="250" spans="1:9">
      <c r="A250" s="19"/>
      <c r="B250" s="16" t="s">
        <v>437</v>
      </c>
      <c r="C250" s="3"/>
      <c r="D250" s="3"/>
      <c r="E250" s="3"/>
      <c r="F250" s="81" t="s">
        <v>651</v>
      </c>
      <c r="G250" s="17" t="s">
        <v>2</v>
      </c>
    </row>
    <row r="251" spans="1:9">
      <c r="A251" s="20"/>
      <c r="B251" s="16"/>
      <c r="C251" s="3"/>
      <c r="D251" s="3"/>
      <c r="E251" s="3"/>
      <c r="F251" s="3"/>
      <c r="G251" s="17"/>
      <c r="H251" s="25"/>
      <c r="I251" s="1"/>
    </row>
    <row r="252" spans="1:9" ht="32.25" customHeight="1">
      <c r="A252" s="20"/>
      <c r="B252" s="173" t="s">
        <v>438</v>
      </c>
      <c r="C252" s="173"/>
      <c r="D252" s="173"/>
      <c r="E252" s="173"/>
      <c r="F252" s="81" t="s">
        <v>651</v>
      </c>
      <c r="G252" s="21" t="s">
        <v>0</v>
      </c>
      <c r="H252" s="25"/>
      <c r="I252" s="1"/>
    </row>
    <row r="253" spans="1:9">
      <c r="A253" s="20"/>
      <c r="B253" s="11"/>
      <c r="C253" s="3"/>
      <c r="D253" s="3"/>
      <c r="E253" s="3"/>
      <c r="F253" s="3"/>
      <c r="G253" s="3"/>
      <c r="H253" s="25"/>
      <c r="I253" s="1"/>
    </row>
    <row r="254" spans="1:9" s="2" customFormat="1">
      <c r="A254" s="18"/>
      <c r="B254" s="11"/>
      <c r="C254" s="3"/>
      <c r="D254" s="3"/>
      <c r="E254" s="3"/>
      <c r="F254" s="3"/>
      <c r="G254" s="3"/>
      <c r="H254" s="10"/>
    </row>
  </sheetData>
  <mergeCells count="351">
    <mergeCell ref="C85:F85"/>
    <mergeCell ref="C86:F86"/>
    <mergeCell ref="B124:F124"/>
    <mergeCell ref="B119:F119"/>
    <mergeCell ref="B120:F120"/>
    <mergeCell ref="B121:F121"/>
    <mergeCell ref="B122:F122"/>
    <mergeCell ref="B123:F123"/>
    <mergeCell ref="B116:F116"/>
    <mergeCell ref="B117:F117"/>
    <mergeCell ref="B106:F106"/>
    <mergeCell ref="B107:F107"/>
    <mergeCell ref="B108:F108"/>
    <mergeCell ref="B109:F109"/>
    <mergeCell ref="B110:F110"/>
    <mergeCell ref="B111:F111"/>
    <mergeCell ref="B115:F115"/>
    <mergeCell ref="B13:F13"/>
    <mergeCell ref="G13:I13"/>
    <mergeCell ref="B14:I14"/>
    <mergeCell ref="A15:A18"/>
    <mergeCell ref="B15:F15"/>
    <mergeCell ref="G15:I15"/>
    <mergeCell ref="B16:F16"/>
    <mergeCell ref="G16:I16"/>
    <mergeCell ref="B17:F17"/>
    <mergeCell ref="G17:I17"/>
    <mergeCell ref="B18:F18"/>
    <mergeCell ref="G18:I18"/>
    <mergeCell ref="G2:I2"/>
    <mergeCell ref="G3:I3"/>
    <mergeCell ref="A6:I6"/>
    <mergeCell ref="A5:I5"/>
    <mergeCell ref="B8:F8"/>
    <mergeCell ref="A10:A12"/>
    <mergeCell ref="B10:I10"/>
    <mergeCell ref="B11:F11"/>
    <mergeCell ref="G11:I11"/>
    <mergeCell ref="B12:F12"/>
    <mergeCell ref="G12:I12"/>
    <mergeCell ref="B19:I19"/>
    <mergeCell ref="A20:A22"/>
    <mergeCell ref="B20:F20"/>
    <mergeCell ref="G20:I20"/>
    <mergeCell ref="B21:F21"/>
    <mergeCell ref="G21:I21"/>
    <mergeCell ref="B22:F22"/>
    <mergeCell ref="B28:F28"/>
    <mergeCell ref="G28:I28"/>
    <mergeCell ref="B29:F29"/>
    <mergeCell ref="G29:I29"/>
    <mergeCell ref="B30:F30"/>
    <mergeCell ref="G30:I30"/>
    <mergeCell ref="G22:I22"/>
    <mergeCell ref="A23:A30"/>
    <mergeCell ref="B23:I23"/>
    <mergeCell ref="B24:F24"/>
    <mergeCell ref="G24:I24"/>
    <mergeCell ref="B25:F25"/>
    <mergeCell ref="G25:I25"/>
    <mergeCell ref="B26:I26"/>
    <mergeCell ref="B27:F27"/>
    <mergeCell ref="G27:I27"/>
    <mergeCell ref="B36:F36"/>
    <mergeCell ref="G36:I36"/>
    <mergeCell ref="A37:A40"/>
    <mergeCell ref="B37:I37"/>
    <mergeCell ref="B38:F38"/>
    <mergeCell ref="G38:I38"/>
    <mergeCell ref="B39:F39"/>
    <mergeCell ref="G39:I39"/>
    <mergeCell ref="A31:A36"/>
    <mergeCell ref="B31:I31"/>
    <mergeCell ref="B32:F32"/>
    <mergeCell ref="G32:I32"/>
    <mergeCell ref="B33:F33"/>
    <mergeCell ref="G33:I33"/>
    <mergeCell ref="B34:F34"/>
    <mergeCell ref="G34:I34"/>
    <mergeCell ref="B35:F35"/>
    <mergeCell ref="G35:I35"/>
    <mergeCell ref="B40:F40"/>
    <mergeCell ref="G40:I40"/>
    <mergeCell ref="A41:A44"/>
    <mergeCell ref="B41:I41"/>
    <mergeCell ref="B42:F42"/>
    <mergeCell ref="G42:I42"/>
    <mergeCell ref="B43:F43"/>
    <mergeCell ref="G43:I43"/>
    <mergeCell ref="B44:F44"/>
    <mergeCell ref="G44:I44"/>
    <mergeCell ref="E51:F51"/>
    <mergeCell ref="E60:F60"/>
    <mergeCell ref="E61:F61"/>
    <mergeCell ref="E62:F62"/>
    <mergeCell ref="E52:F52"/>
    <mergeCell ref="E53:F53"/>
    <mergeCell ref="E54:F54"/>
    <mergeCell ref="E55:F55"/>
    <mergeCell ref="E56:F56"/>
    <mergeCell ref="B45:I45"/>
    <mergeCell ref="C46:D46"/>
    <mergeCell ref="E46:F47"/>
    <mergeCell ref="G46:G47"/>
    <mergeCell ref="H46:H47"/>
    <mergeCell ref="I46:I47"/>
    <mergeCell ref="E48:F48"/>
    <mergeCell ref="E49:F49"/>
    <mergeCell ref="E50:F50"/>
    <mergeCell ref="A63:A72"/>
    <mergeCell ref="B63:I63"/>
    <mergeCell ref="B64:F64"/>
    <mergeCell ref="G64:I64"/>
    <mergeCell ref="B65:F65"/>
    <mergeCell ref="G65:I65"/>
    <mergeCell ref="B66:F66"/>
    <mergeCell ref="A48:A62"/>
    <mergeCell ref="B70:F70"/>
    <mergeCell ref="G70:I70"/>
    <mergeCell ref="B71:F71"/>
    <mergeCell ref="G71:I71"/>
    <mergeCell ref="B72:F72"/>
    <mergeCell ref="G72:I72"/>
    <mergeCell ref="G66:I66"/>
    <mergeCell ref="B67:F67"/>
    <mergeCell ref="G67:I67"/>
    <mergeCell ref="B68:F68"/>
    <mergeCell ref="G68:I68"/>
    <mergeCell ref="B69:F69"/>
    <mergeCell ref="G69:I69"/>
    <mergeCell ref="E57:F57"/>
    <mergeCell ref="E58:F58"/>
    <mergeCell ref="E59:F59"/>
    <mergeCell ref="A73:A84"/>
    <mergeCell ref="B73:I73"/>
    <mergeCell ref="C74:F74"/>
    <mergeCell ref="C75:F75"/>
    <mergeCell ref="C76:F76"/>
    <mergeCell ref="C77:F77"/>
    <mergeCell ref="C78:F78"/>
    <mergeCell ref="C79:F79"/>
    <mergeCell ref="C80:F80"/>
    <mergeCell ref="C81:F81"/>
    <mergeCell ref="C82:F82"/>
    <mergeCell ref="C83:F83"/>
    <mergeCell ref="C84:F84"/>
    <mergeCell ref="A87:A181"/>
    <mergeCell ref="B87:I87"/>
    <mergeCell ref="B88:F88"/>
    <mergeCell ref="B89:I89"/>
    <mergeCell ref="B90:F90"/>
    <mergeCell ref="B91:F91"/>
    <mergeCell ref="B92:F92"/>
    <mergeCell ref="B93:F93"/>
    <mergeCell ref="B100:F100"/>
    <mergeCell ref="B101:F101"/>
    <mergeCell ref="B102:F102"/>
    <mergeCell ref="B103:F103"/>
    <mergeCell ref="B104:F104"/>
    <mergeCell ref="B105:F105"/>
    <mergeCell ref="B94:F94"/>
    <mergeCell ref="B95:F95"/>
    <mergeCell ref="B96:F96"/>
    <mergeCell ref="B97:F97"/>
    <mergeCell ref="B98:F98"/>
    <mergeCell ref="B99:F99"/>
    <mergeCell ref="B112:F112"/>
    <mergeCell ref="B113:F113"/>
    <mergeCell ref="B114:F114"/>
    <mergeCell ref="B118:F118"/>
    <mergeCell ref="B130:F130"/>
    <mergeCell ref="B131:F131"/>
    <mergeCell ref="B132:F132"/>
    <mergeCell ref="B133:F133"/>
    <mergeCell ref="B134:F134"/>
    <mergeCell ref="B135:F135"/>
    <mergeCell ref="B125:F125"/>
    <mergeCell ref="B126:F126"/>
    <mergeCell ref="B127:F127"/>
    <mergeCell ref="B128:F128"/>
    <mergeCell ref="B129:F129"/>
    <mergeCell ref="B142:F142"/>
    <mergeCell ref="B143:F143"/>
    <mergeCell ref="B144:F144"/>
    <mergeCell ref="B145:F145"/>
    <mergeCell ref="B146:F146"/>
    <mergeCell ref="B147:F147"/>
    <mergeCell ref="B136:F136"/>
    <mergeCell ref="B137:F137"/>
    <mergeCell ref="B138:F138"/>
    <mergeCell ref="B139:I139"/>
    <mergeCell ref="B140:F140"/>
    <mergeCell ref="B141:F141"/>
    <mergeCell ref="B154:F154"/>
    <mergeCell ref="B155:F155"/>
    <mergeCell ref="B156:F156"/>
    <mergeCell ref="B157:F157"/>
    <mergeCell ref="B158:F158"/>
    <mergeCell ref="B159:F159"/>
    <mergeCell ref="B148:F148"/>
    <mergeCell ref="B149:F149"/>
    <mergeCell ref="B150:F150"/>
    <mergeCell ref="B151:F151"/>
    <mergeCell ref="B152:F152"/>
    <mergeCell ref="B153:F153"/>
    <mergeCell ref="B167:F167"/>
    <mergeCell ref="B168:F168"/>
    <mergeCell ref="B169:F169"/>
    <mergeCell ref="B170:F170"/>
    <mergeCell ref="B171:F171"/>
    <mergeCell ref="B160:F160"/>
    <mergeCell ref="B161:F161"/>
    <mergeCell ref="B162:F162"/>
    <mergeCell ref="B163:F163"/>
    <mergeCell ref="B164:F164"/>
    <mergeCell ref="B165:F165"/>
    <mergeCell ref="B166:F166"/>
    <mergeCell ref="A182:A211"/>
    <mergeCell ref="B182:I182"/>
    <mergeCell ref="B183:D184"/>
    <mergeCell ref="E183:E184"/>
    <mergeCell ref="F183:G183"/>
    <mergeCell ref="H183:I183"/>
    <mergeCell ref="B191:D191"/>
    <mergeCell ref="B192:D192"/>
    <mergeCell ref="B193:D193"/>
    <mergeCell ref="B194:D194"/>
    <mergeCell ref="B195:D195"/>
    <mergeCell ref="B196:D196"/>
    <mergeCell ref="B185:D185"/>
    <mergeCell ref="B186:D186"/>
    <mergeCell ref="B187:D187"/>
    <mergeCell ref="B188:D188"/>
    <mergeCell ref="B189:D189"/>
    <mergeCell ref="B190:D190"/>
    <mergeCell ref="B203:D203"/>
    <mergeCell ref="B204:D204"/>
    <mergeCell ref="B197:D197"/>
    <mergeCell ref="B198:D198"/>
    <mergeCell ref="A221:A223"/>
    <mergeCell ref="B221:I221"/>
    <mergeCell ref="E222:F222"/>
    <mergeCell ref="H222:I222"/>
    <mergeCell ref="E223:F223"/>
    <mergeCell ref="A212:A220"/>
    <mergeCell ref="H223:I223"/>
    <mergeCell ref="G215:I215"/>
    <mergeCell ref="B216:F216"/>
    <mergeCell ref="G216:I216"/>
    <mergeCell ref="B217:F217"/>
    <mergeCell ref="G217:I217"/>
    <mergeCell ref="B218:F218"/>
    <mergeCell ref="G218:I218"/>
    <mergeCell ref="B212:I212"/>
    <mergeCell ref="B213:F213"/>
    <mergeCell ref="G213:I213"/>
    <mergeCell ref="B214:F214"/>
    <mergeCell ref="G214:I214"/>
    <mergeCell ref="B215:F215"/>
    <mergeCell ref="A224:A226"/>
    <mergeCell ref="B224:I224"/>
    <mergeCell ref="E225:F225"/>
    <mergeCell ref="C226:D226"/>
    <mergeCell ref="A227:A246"/>
    <mergeCell ref="B227:I227"/>
    <mergeCell ref="C228:D228"/>
    <mergeCell ref="E228:F228"/>
    <mergeCell ref="G228:H228"/>
    <mergeCell ref="C233:D233"/>
    <mergeCell ref="G233:H233"/>
    <mergeCell ref="C234:D234"/>
    <mergeCell ref="G234:H234"/>
    <mergeCell ref="C229:D229"/>
    <mergeCell ref="E229:F229"/>
    <mergeCell ref="G229:H229"/>
    <mergeCell ref="C230:D230"/>
    <mergeCell ref="G230:H230"/>
    <mergeCell ref="C232:D232"/>
    <mergeCell ref="G232:H232"/>
    <mergeCell ref="C240:D240"/>
    <mergeCell ref="C241:D241"/>
    <mergeCell ref="C242:D242"/>
    <mergeCell ref="C243:D243"/>
    <mergeCell ref="B252:E252"/>
    <mergeCell ref="G1:I1"/>
    <mergeCell ref="C235:D235"/>
    <mergeCell ref="C236:D236"/>
    <mergeCell ref="C237:D237"/>
    <mergeCell ref="C238:D238"/>
    <mergeCell ref="C239:D239"/>
    <mergeCell ref="C231:D231"/>
    <mergeCell ref="B209:D209"/>
    <mergeCell ref="B210:D210"/>
    <mergeCell ref="B211:D211"/>
    <mergeCell ref="B178:F178"/>
    <mergeCell ref="B179:F179"/>
    <mergeCell ref="B180:F180"/>
    <mergeCell ref="B181:F181"/>
    <mergeCell ref="B172:F172"/>
    <mergeCell ref="B173:F173"/>
    <mergeCell ref="B174:F174"/>
    <mergeCell ref="G231:H231"/>
    <mergeCell ref="B219:F219"/>
    <mergeCell ref="B199:D199"/>
    <mergeCell ref="B200:D200"/>
    <mergeCell ref="B201:D201"/>
    <mergeCell ref="B202:D202"/>
    <mergeCell ref="C245:D245"/>
    <mergeCell ref="G219:I219"/>
    <mergeCell ref="B220:F220"/>
    <mergeCell ref="G220:I220"/>
    <mergeCell ref="B205:D205"/>
    <mergeCell ref="B206:D206"/>
    <mergeCell ref="B207:D207"/>
    <mergeCell ref="B208:D208"/>
    <mergeCell ref="E235:F235"/>
    <mergeCell ref="E236:F236"/>
    <mergeCell ref="E237:F237"/>
    <mergeCell ref="E238:F238"/>
    <mergeCell ref="E239:F239"/>
    <mergeCell ref="E240:F240"/>
    <mergeCell ref="E241:F241"/>
    <mergeCell ref="E242:F242"/>
    <mergeCell ref="E243:F243"/>
    <mergeCell ref="E244:F244"/>
    <mergeCell ref="E245:F245"/>
    <mergeCell ref="G235:H235"/>
    <mergeCell ref="G247:H247"/>
    <mergeCell ref="G240:H240"/>
    <mergeCell ref="G241:H241"/>
    <mergeCell ref="G242:H242"/>
    <mergeCell ref="G243:H243"/>
    <mergeCell ref="G244:H244"/>
    <mergeCell ref="G245:H245"/>
    <mergeCell ref="B175:F175"/>
    <mergeCell ref="B176:F176"/>
    <mergeCell ref="B177:F177"/>
    <mergeCell ref="G246:H246"/>
    <mergeCell ref="E246:F246"/>
    <mergeCell ref="G236:H236"/>
    <mergeCell ref="G237:H237"/>
    <mergeCell ref="G238:H238"/>
    <mergeCell ref="G239:H239"/>
    <mergeCell ref="C246:D246"/>
    <mergeCell ref="E226:F226"/>
    <mergeCell ref="E230:F230"/>
    <mergeCell ref="E231:F231"/>
    <mergeCell ref="E232:F232"/>
    <mergeCell ref="E233:F233"/>
    <mergeCell ref="E234:F234"/>
    <mergeCell ref="C244:D244"/>
  </mergeCells>
  <pageMargins left="0.19685039370078741" right="0.19685039370078741" top="0.39370078740157483" bottom="0.49" header="0.31496062992125984" footer="0.23622047244094491"/>
  <pageSetup paperSize="9" scale="82" orientation="portrait" verticalDpi="1200" r:id="rId1"/>
  <headerFooter>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P253"/>
  <sheetViews>
    <sheetView showZeros="0" zoomScaleNormal="100" zoomScaleSheetLayoutView="100" workbookViewId="0">
      <selection activeCell="I260" sqref="I260"/>
    </sheetView>
  </sheetViews>
  <sheetFormatPr defaultRowHeight="15"/>
  <cols>
    <col min="1" max="1" width="3.85546875" style="18" customWidth="1"/>
    <col min="2" max="2" width="4.7109375" style="10" customWidth="1"/>
    <col min="3" max="3" width="21.85546875" style="2" customWidth="1"/>
    <col min="4" max="4" width="15" style="2" customWidth="1"/>
    <col min="5" max="5" width="12.42578125" style="2" customWidth="1"/>
    <col min="6" max="7" width="15.7109375" style="2" customWidth="1"/>
    <col min="8" max="8" width="15.7109375" style="10" customWidth="1"/>
    <col min="9" max="9" width="15.7109375" style="2" customWidth="1"/>
    <col min="10" max="16384" width="9.140625" style="1"/>
  </cols>
  <sheetData>
    <row r="1" spans="1:9" ht="12" customHeight="1">
      <c r="G1" s="214"/>
      <c r="H1" s="214"/>
      <c r="I1" s="214"/>
    </row>
    <row r="2" spans="1:9" ht="12" customHeight="1">
      <c r="G2" s="195"/>
      <c r="H2" s="195"/>
      <c r="I2" s="195"/>
    </row>
    <row r="3" spans="1:9" ht="12" customHeight="1">
      <c r="G3" s="195"/>
      <c r="H3" s="195"/>
      <c r="I3" s="195"/>
    </row>
    <row r="4" spans="1:9" ht="12" customHeight="1"/>
    <row r="5" spans="1:9">
      <c r="A5" s="197" t="s">
        <v>571</v>
      </c>
      <c r="B5" s="196"/>
      <c r="C5" s="196"/>
      <c r="D5" s="196"/>
      <c r="E5" s="196"/>
      <c r="F5" s="196"/>
      <c r="G5" s="196"/>
      <c r="H5" s="196"/>
      <c r="I5" s="196"/>
    </row>
    <row r="6" spans="1:9">
      <c r="A6" s="196" t="s">
        <v>641</v>
      </c>
      <c r="B6" s="196"/>
      <c r="C6" s="196"/>
      <c r="D6" s="196"/>
      <c r="E6" s="196"/>
      <c r="F6" s="196"/>
      <c r="G6" s="196"/>
      <c r="H6" s="196"/>
      <c r="I6" s="196"/>
    </row>
    <row r="7" spans="1:9" ht="23.25" customHeight="1">
      <c r="B7" s="12" t="s">
        <v>453</v>
      </c>
      <c r="C7" s="12"/>
      <c r="D7" s="12"/>
      <c r="E7" s="12"/>
      <c r="F7" s="12"/>
    </row>
    <row r="8" spans="1:9" ht="23.25" customHeight="1">
      <c r="B8" s="115" t="s">
        <v>648</v>
      </c>
      <c r="C8" s="115"/>
      <c r="D8" s="115"/>
      <c r="E8" s="115"/>
      <c r="F8" s="115"/>
    </row>
    <row r="9" spans="1:9" ht="14.25" customHeight="1"/>
    <row r="10" spans="1:9">
      <c r="A10" s="98" t="s">
        <v>331</v>
      </c>
      <c r="B10" s="123" t="s">
        <v>454</v>
      </c>
      <c r="C10" s="123"/>
      <c r="D10" s="123"/>
      <c r="E10" s="123"/>
      <c r="F10" s="123"/>
      <c r="G10" s="123"/>
      <c r="H10" s="123"/>
      <c r="I10" s="123"/>
    </row>
    <row r="11" spans="1:9" ht="15" customHeight="1">
      <c r="A11" s="98"/>
      <c r="B11" s="120" t="s">
        <v>455</v>
      </c>
      <c r="C11" s="120"/>
      <c r="D11" s="120"/>
      <c r="E11" s="120"/>
      <c r="F11" s="120"/>
      <c r="G11" s="125" t="s">
        <v>589</v>
      </c>
      <c r="H11" s="125"/>
      <c r="I11" s="125"/>
    </row>
    <row r="12" spans="1:9" ht="15" customHeight="1">
      <c r="A12" s="98"/>
      <c r="B12" s="120" t="s">
        <v>456</v>
      </c>
      <c r="C12" s="120"/>
      <c r="D12" s="120"/>
      <c r="E12" s="120"/>
      <c r="F12" s="120"/>
      <c r="G12" s="125" t="s">
        <v>590</v>
      </c>
      <c r="H12" s="125"/>
      <c r="I12" s="125"/>
    </row>
    <row r="13" spans="1:9" ht="15" customHeight="1">
      <c r="A13" s="49"/>
      <c r="B13" s="120" t="s">
        <v>457</v>
      </c>
      <c r="C13" s="120"/>
      <c r="D13" s="120"/>
      <c r="E13" s="120"/>
      <c r="F13" s="120"/>
      <c r="G13" s="125" t="s">
        <v>324</v>
      </c>
      <c r="H13" s="125"/>
      <c r="I13" s="125"/>
    </row>
    <row r="14" spans="1:9">
      <c r="A14" s="49"/>
      <c r="B14" s="123" t="s">
        <v>458</v>
      </c>
      <c r="C14" s="123"/>
      <c r="D14" s="123"/>
      <c r="E14" s="123"/>
      <c r="F14" s="123"/>
      <c r="G14" s="123"/>
      <c r="H14" s="123"/>
      <c r="I14" s="123"/>
    </row>
    <row r="15" spans="1:9" ht="33.75" customHeight="1">
      <c r="A15" s="98" t="s">
        <v>323</v>
      </c>
      <c r="B15" s="120" t="s">
        <v>459</v>
      </c>
      <c r="C15" s="120"/>
      <c r="D15" s="120"/>
      <c r="E15" s="120"/>
      <c r="F15" s="120"/>
      <c r="G15" s="122" t="s">
        <v>549</v>
      </c>
      <c r="H15" s="122"/>
      <c r="I15" s="122"/>
    </row>
    <row r="16" spans="1:9" ht="31.5" customHeight="1">
      <c r="A16" s="98"/>
      <c r="B16" s="120" t="s">
        <v>460</v>
      </c>
      <c r="C16" s="120"/>
      <c r="D16" s="120"/>
      <c r="E16" s="120"/>
      <c r="F16" s="120"/>
      <c r="G16" s="122" t="s">
        <v>550</v>
      </c>
      <c r="H16" s="128"/>
      <c r="I16" s="128"/>
    </row>
    <row r="17" spans="1:9" ht="15" customHeight="1">
      <c r="A17" s="98"/>
      <c r="B17" s="120" t="s">
        <v>461</v>
      </c>
      <c r="C17" s="120"/>
      <c r="D17" s="120"/>
      <c r="E17" s="120"/>
      <c r="F17" s="120"/>
      <c r="G17" s="122" t="s">
        <v>647</v>
      </c>
      <c r="H17" s="122"/>
      <c r="I17" s="122"/>
    </row>
    <row r="18" spans="1:9" ht="15" customHeight="1">
      <c r="A18" s="98"/>
      <c r="B18" s="120" t="s">
        <v>462</v>
      </c>
      <c r="C18" s="120"/>
      <c r="D18" s="120"/>
      <c r="E18" s="120"/>
      <c r="F18" s="120"/>
      <c r="G18" s="122" t="s">
        <v>318</v>
      </c>
      <c r="H18" s="122"/>
      <c r="I18" s="122"/>
    </row>
    <row r="19" spans="1:9">
      <c r="A19" s="49"/>
      <c r="B19" s="123" t="s">
        <v>466</v>
      </c>
      <c r="C19" s="123"/>
      <c r="D19" s="123"/>
      <c r="E19" s="123"/>
      <c r="F19" s="123"/>
      <c r="G19" s="123"/>
      <c r="H19" s="123"/>
      <c r="I19" s="123"/>
    </row>
    <row r="20" spans="1:9">
      <c r="A20" s="98" t="s">
        <v>316</v>
      </c>
      <c r="B20" s="120" t="s">
        <v>463</v>
      </c>
      <c r="C20" s="120"/>
      <c r="D20" s="120"/>
      <c r="E20" s="120"/>
      <c r="F20" s="120"/>
      <c r="G20" s="109" t="s">
        <v>644</v>
      </c>
      <c r="H20" s="109"/>
      <c r="I20" s="109"/>
    </row>
    <row r="21" spans="1:9">
      <c r="A21" s="98"/>
      <c r="B21" s="120" t="s">
        <v>464</v>
      </c>
      <c r="C21" s="120"/>
      <c r="D21" s="120"/>
      <c r="E21" s="120"/>
      <c r="F21" s="120"/>
      <c r="G21" s="109" t="s">
        <v>645</v>
      </c>
      <c r="H21" s="109"/>
      <c r="I21" s="109"/>
    </row>
    <row r="22" spans="1:9">
      <c r="A22" s="98"/>
      <c r="B22" s="120" t="s">
        <v>465</v>
      </c>
      <c r="C22" s="120"/>
      <c r="D22" s="120"/>
      <c r="E22" s="120"/>
      <c r="F22" s="120"/>
      <c r="G22" s="109" t="s">
        <v>646</v>
      </c>
      <c r="H22" s="109"/>
      <c r="I22" s="109"/>
    </row>
    <row r="23" spans="1:9" ht="26.25" customHeight="1">
      <c r="A23" s="98" t="s">
        <v>313</v>
      </c>
      <c r="B23" s="106" t="s">
        <v>467</v>
      </c>
      <c r="C23" s="106"/>
      <c r="D23" s="106"/>
      <c r="E23" s="106"/>
      <c r="F23" s="106"/>
      <c r="G23" s="106"/>
      <c r="H23" s="106"/>
      <c r="I23" s="106"/>
    </row>
    <row r="24" spans="1:9">
      <c r="A24" s="98"/>
      <c r="B24" s="124" t="s">
        <v>468</v>
      </c>
      <c r="C24" s="124"/>
      <c r="D24" s="124"/>
      <c r="E24" s="124"/>
      <c r="F24" s="124"/>
      <c r="G24" s="109" t="s">
        <v>572</v>
      </c>
      <c r="H24" s="109"/>
      <c r="I24" s="109"/>
    </row>
    <row r="25" spans="1:9" ht="14.25" customHeight="1">
      <c r="A25" s="98"/>
      <c r="B25" s="124" t="s">
        <v>469</v>
      </c>
      <c r="C25" s="124"/>
      <c r="D25" s="124"/>
      <c r="E25" s="124"/>
      <c r="F25" s="124"/>
      <c r="G25" s="105">
        <v>200468069</v>
      </c>
      <c r="H25" s="105"/>
      <c r="I25" s="105"/>
    </row>
    <row r="26" spans="1:9">
      <c r="A26" s="98"/>
      <c r="B26" s="123" t="s">
        <v>470</v>
      </c>
      <c r="C26" s="123"/>
      <c r="D26" s="123"/>
      <c r="E26" s="123"/>
      <c r="F26" s="123"/>
      <c r="G26" s="123"/>
      <c r="H26" s="123"/>
      <c r="I26" s="123"/>
    </row>
    <row r="27" spans="1:9">
      <c r="A27" s="98"/>
      <c r="B27" s="120" t="s">
        <v>471</v>
      </c>
      <c r="C27" s="120"/>
      <c r="D27" s="120"/>
      <c r="E27" s="120"/>
      <c r="F27" s="120"/>
      <c r="G27" s="105">
        <v>144</v>
      </c>
      <c r="H27" s="105"/>
      <c r="I27" s="105"/>
    </row>
    <row r="28" spans="1:9">
      <c r="A28" s="98"/>
      <c r="B28" s="120" t="s">
        <v>472</v>
      </c>
      <c r="C28" s="120"/>
      <c r="D28" s="120"/>
      <c r="E28" s="120"/>
      <c r="F28" s="120"/>
      <c r="G28" s="144" t="s">
        <v>649</v>
      </c>
      <c r="H28" s="144"/>
      <c r="I28" s="144"/>
    </row>
    <row r="29" spans="1:9">
      <c r="A29" s="98"/>
      <c r="B29" s="120" t="s">
        <v>473</v>
      </c>
      <c r="C29" s="120"/>
      <c r="D29" s="120"/>
      <c r="E29" s="120"/>
      <c r="F29" s="120"/>
      <c r="G29" s="105">
        <v>20140</v>
      </c>
      <c r="H29" s="105"/>
      <c r="I29" s="105"/>
    </row>
    <row r="30" spans="1:9">
      <c r="A30" s="98"/>
      <c r="B30" s="120" t="s">
        <v>474</v>
      </c>
      <c r="C30" s="120"/>
      <c r="D30" s="120"/>
      <c r="E30" s="120"/>
      <c r="F30" s="120"/>
      <c r="G30" s="105">
        <v>1727424</v>
      </c>
      <c r="H30" s="105"/>
      <c r="I30" s="105"/>
    </row>
    <row r="31" spans="1:9" ht="27.75" customHeight="1">
      <c r="A31" s="98" t="s">
        <v>305</v>
      </c>
      <c r="B31" s="106" t="s">
        <v>475</v>
      </c>
      <c r="C31" s="106"/>
      <c r="D31" s="106"/>
      <c r="E31" s="106"/>
      <c r="F31" s="106"/>
      <c r="G31" s="106"/>
      <c r="H31" s="106"/>
      <c r="I31" s="106"/>
    </row>
    <row r="32" spans="1:9">
      <c r="A32" s="98"/>
      <c r="B32" s="116" t="s">
        <v>476</v>
      </c>
      <c r="C32" s="116"/>
      <c r="D32" s="116"/>
      <c r="E32" s="116"/>
      <c r="F32" s="116"/>
      <c r="G32" s="212">
        <v>1.56</v>
      </c>
      <c r="H32" s="105"/>
      <c r="I32" s="105"/>
    </row>
    <row r="33" spans="1:16">
      <c r="A33" s="98"/>
      <c r="B33" s="116" t="s">
        <v>477</v>
      </c>
      <c r="C33" s="116"/>
      <c r="D33" s="116"/>
      <c r="E33" s="116"/>
      <c r="F33" s="116"/>
      <c r="G33" s="212">
        <v>30.18</v>
      </c>
      <c r="H33" s="105"/>
      <c r="I33" s="105"/>
    </row>
    <row r="34" spans="1:16">
      <c r="A34" s="98"/>
      <c r="B34" s="116" t="s">
        <v>478</v>
      </c>
      <c r="C34" s="116"/>
      <c r="D34" s="116"/>
      <c r="E34" s="116"/>
      <c r="F34" s="116"/>
      <c r="G34" s="212">
        <v>2.83</v>
      </c>
      <c r="H34" s="105"/>
      <c r="I34" s="105"/>
    </row>
    <row r="35" spans="1:16">
      <c r="A35" s="98"/>
      <c r="B35" s="116" t="s">
        <v>479</v>
      </c>
      <c r="C35" s="116"/>
      <c r="D35" s="116"/>
      <c r="E35" s="116"/>
      <c r="F35" s="116"/>
      <c r="G35" s="212">
        <v>16.05</v>
      </c>
      <c r="H35" s="105"/>
      <c r="I35" s="105"/>
      <c r="K35" s="1" t="s">
        <v>451</v>
      </c>
    </row>
    <row r="36" spans="1:16">
      <c r="A36" s="98"/>
      <c r="B36" s="116" t="s">
        <v>480</v>
      </c>
      <c r="C36" s="116"/>
      <c r="D36" s="116"/>
      <c r="E36" s="116"/>
      <c r="F36" s="116"/>
      <c r="G36" s="212">
        <v>40.119999999999997</v>
      </c>
      <c r="H36" s="105"/>
      <c r="I36" s="105"/>
      <c r="K36" s="1" t="s">
        <v>450</v>
      </c>
    </row>
    <row r="37" spans="1:16" ht="33" customHeight="1">
      <c r="A37" s="98" t="s">
        <v>300</v>
      </c>
      <c r="B37" s="106" t="s">
        <v>573</v>
      </c>
      <c r="C37" s="106"/>
      <c r="D37" s="106"/>
      <c r="E37" s="106"/>
      <c r="F37" s="106"/>
      <c r="G37" s="106"/>
      <c r="H37" s="106"/>
      <c r="I37" s="106"/>
    </row>
    <row r="38" spans="1:16">
      <c r="A38" s="98"/>
      <c r="B38" s="129" t="s">
        <v>481</v>
      </c>
      <c r="C38" s="129"/>
      <c r="D38" s="129"/>
      <c r="E38" s="129"/>
      <c r="F38" s="129"/>
      <c r="G38" s="105"/>
      <c r="H38" s="105"/>
      <c r="I38" s="105"/>
    </row>
    <row r="39" spans="1:16">
      <c r="A39" s="98"/>
      <c r="B39" s="116" t="s">
        <v>482</v>
      </c>
      <c r="C39" s="116"/>
      <c r="D39" s="116"/>
      <c r="E39" s="116"/>
      <c r="F39" s="116"/>
      <c r="G39" s="212">
        <v>1540</v>
      </c>
      <c r="H39" s="105"/>
      <c r="I39" s="105"/>
    </row>
    <row r="40" spans="1:16">
      <c r="A40" s="98"/>
      <c r="B40" s="116" t="s">
        <v>483</v>
      </c>
      <c r="C40" s="116"/>
      <c r="D40" s="116"/>
      <c r="E40" s="116"/>
      <c r="F40" s="116"/>
      <c r="G40" s="213">
        <f>1540/3350</f>
        <v>0.45970149253731341</v>
      </c>
      <c r="H40" s="213"/>
      <c r="I40" s="213"/>
    </row>
    <row r="41" spans="1:16" ht="33" customHeight="1">
      <c r="A41" s="98" t="s">
        <v>296</v>
      </c>
      <c r="B41" s="106" t="s">
        <v>484</v>
      </c>
      <c r="C41" s="106"/>
      <c r="D41" s="106"/>
      <c r="E41" s="106"/>
      <c r="F41" s="106"/>
      <c r="G41" s="106"/>
      <c r="H41" s="106"/>
      <c r="I41" s="106"/>
    </row>
    <row r="42" spans="1:16">
      <c r="A42" s="98"/>
      <c r="B42" s="107" t="s">
        <v>481</v>
      </c>
      <c r="C42" s="107"/>
      <c r="D42" s="107"/>
      <c r="E42" s="107"/>
      <c r="F42" s="107"/>
      <c r="G42" s="105"/>
      <c r="H42" s="105"/>
      <c r="I42" s="105"/>
    </row>
    <row r="43" spans="1:16" ht="15" customHeight="1">
      <c r="A43" s="98"/>
      <c r="B43" s="109" t="s">
        <v>485</v>
      </c>
      <c r="C43" s="109"/>
      <c r="D43" s="109"/>
      <c r="E43" s="109"/>
      <c r="F43" s="109"/>
      <c r="G43" s="208">
        <f>'2019 год_рус'!G43:I43</f>
        <v>125879497</v>
      </c>
      <c r="H43" s="208"/>
      <c r="I43" s="208"/>
    </row>
    <row r="44" spans="1:16">
      <c r="A44" s="98"/>
      <c r="B44" s="109" t="s">
        <v>486</v>
      </c>
      <c r="C44" s="109"/>
      <c r="D44" s="109"/>
      <c r="E44" s="109"/>
      <c r="F44" s="109"/>
      <c r="G44" s="209">
        <f>'2019 год_рус'!G44:I44</f>
        <v>84104800</v>
      </c>
      <c r="H44" s="210"/>
      <c r="I44" s="211"/>
    </row>
    <row r="45" spans="1:16" ht="35.25" customHeight="1">
      <c r="A45" s="55" t="s">
        <v>291</v>
      </c>
      <c r="B45" s="106" t="s">
        <v>487</v>
      </c>
      <c r="C45" s="106"/>
      <c r="D45" s="106"/>
      <c r="E45" s="106"/>
      <c r="F45" s="106"/>
      <c r="G45" s="106"/>
      <c r="H45" s="106"/>
      <c r="I45" s="106"/>
    </row>
    <row r="46" spans="1:16">
      <c r="A46" s="55"/>
      <c r="B46" s="52" t="s">
        <v>13</v>
      </c>
      <c r="C46" s="132" t="s">
        <v>488</v>
      </c>
      <c r="D46" s="132"/>
      <c r="E46" s="111" t="s">
        <v>491</v>
      </c>
      <c r="F46" s="111"/>
      <c r="G46" s="111" t="s">
        <v>492</v>
      </c>
      <c r="H46" s="111" t="s">
        <v>493</v>
      </c>
      <c r="I46" s="111" t="s">
        <v>494</v>
      </c>
    </row>
    <row r="47" spans="1:16" ht="54" customHeight="1">
      <c r="A47" s="55"/>
      <c r="B47" s="52"/>
      <c r="C47" s="52" t="s">
        <v>489</v>
      </c>
      <c r="D47" s="52" t="s">
        <v>490</v>
      </c>
      <c r="E47" s="111"/>
      <c r="F47" s="111"/>
      <c r="G47" s="111"/>
      <c r="H47" s="111"/>
      <c r="I47" s="111"/>
    </row>
    <row r="48" spans="1:16" ht="119.25" customHeight="1">
      <c r="A48" s="186"/>
      <c r="B48" s="52" t="s">
        <v>331</v>
      </c>
      <c r="C48" s="30">
        <v>43590</v>
      </c>
      <c r="D48" s="30">
        <v>43590</v>
      </c>
      <c r="E48" s="187" t="str">
        <f>'2019 год_узб '!E48:F48</f>
        <v>Sultanov Akbar Anvardjanovich</v>
      </c>
      <c r="F48" s="188"/>
      <c r="G48" s="85" t="s">
        <v>719</v>
      </c>
      <c r="H48" s="70" t="s">
        <v>638</v>
      </c>
      <c r="I48" s="70" t="s">
        <v>639</v>
      </c>
      <c r="O48" s="85" t="s">
        <v>716</v>
      </c>
      <c r="P48" s="67"/>
    </row>
    <row r="49" spans="1:16" ht="95.25" customHeight="1">
      <c r="A49" s="186"/>
      <c r="B49" s="52" t="s">
        <v>323</v>
      </c>
      <c r="C49" s="30">
        <v>43590</v>
      </c>
      <c r="D49" s="30">
        <v>43590</v>
      </c>
      <c r="E49" s="187" t="str">
        <f>'2019 год_узб '!E49:F49</f>
        <v>Ximmatov Abdisamat Xalilovich</v>
      </c>
      <c r="F49" s="188"/>
      <c r="G49" s="85" t="s">
        <v>720</v>
      </c>
      <c r="H49" s="70" t="s">
        <v>638</v>
      </c>
      <c r="I49" s="70" t="s">
        <v>639</v>
      </c>
      <c r="O49" s="85" t="s">
        <v>717</v>
      </c>
      <c r="P49" s="67" t="s">
        <v>637</v>
      </c>
    </row>
    <row r="50" spans="1:16" ht="60">
      <c r="A50" s="186"/>
      <c r="B50" s="52" t="s">
        <v>316</v>
      </c>
      <c r="C50" s="30">
        <v>43590</v>
      </c>
      <c r="D50" s="30">
        <v>43590</v>
      </c>
      <c r="E50" s="187" t="str">
        <f>'2019 год_узб '!E50:F50</f>
        <v>Ishmatov Baxodir Nishanaliyevich</v>
      </c>
      <c r="F50" s="188"/>
      <c r="G50" s="85" t="s">
        <v>721</v>
      </c>
      <c r="H50" s="70" t="s">
        <v>638</v>
      </c>
      <c r="I50" s="70" t="s">
        <v>639</v>
      </c>
      <c r="O50" s="85" t="s">
        <v>718</v>
      </c>
      <c r="P50" s="67"/>
    </row>
    <row r="51" spans="1:16" ht="38.25">
      <c r="A51" s="186"/>
      <c r="B51" s="52" t="s">
        <v>313</v>
      </c>
      <c r="C51" s="30">
        <v>43590</v>
      </c>
      <c r="D51" s="30">
        <v>43590</v>
      </c>
      <c r="E51" s="187" t="str">
        <f>'2019 год_узб '!E51:F51</f>
        <v>Alikulov Rustambek Abduqodirovich</v>
      </c>
      <c r="F51" s="188"/>
      <c r="G51" s="67" t="s">
        <v>722</v>
      </c>
      <c r="H51" s="70" t="s">
        <v>638</v>
      </c>
      <c r="I51" s="70" t="s">
        <v>639</v>
      </c>
    </row>
    <row r="52" spans="1:16" ht="60">
      <c r="A52" s="186"/>
      <c r="B52" s="52" t="s">
        <v>305</v>
      </c>
      <c r="C52" s="30">
        <v>43590</v>
      </c>
      <c r="D52" s="30">
        <v>43590</v>
      </c>
      <c r="E52" s="187" t="str">
        <f>'2019 год_узб '!E52:F52</f>
        <v>Nabiyev To'lqin Nabiyevich</v>
      </c>
      <c r="F52" s="188"/>
      <c r="G52" s="67" t="s">
        <v>723</v>
      </c>
      <c r="H52" s="70" t="s">
        <v>638</v>
      </c>
      <c r="I52" s="70" t="s">
        <v>640</v>
      </c>
    </row>
    <row r="53" spans="1:16" ht="38.25">
      <c r="A53" s="186"/>
      <c r="B53" s="52" t="s">
        <v>300</v>
      </c>
      <c r="C53" s="30">
        <v>43590</v>
      </c>
      <c r="D53" s="30">
        <v>43590</v>
      </c>
      <c r="E53" s="187" t="str">
        <f>'2019 год_узб '!E53:F53</f>
        <v>Uralov Erkinjon Kungirbayevich</v>
      </c>
      <c r="F53" s="188"/>
      <c r="G53" s="90" t="s">
        <v>724</v>
      </c>
      <c r="H53" s="70" t="s">
        <v>638</v>
      </c>
      <c r="I53" s="70" t="s">
        <v>640</v>
      </c>
    </row>
    <row r="54" spans="1:16" ht="89.25">
      <c r="A54" s="186"/>
      <c r="B54" s="52" t="s">
        <v>296</v>
      </c>
      <c r="C54" s="30">
        <v>43590</v>
      </c>
      <c r="D54" s="30">
        <v>43590</v>
      </c>
      <c r="E54" s="187" t="str">
        <f>'2019 год_узб '!E54:F54</f>
        <v>Xurramov Odil Azamatovich</v>
      </c>
      <c r="F54" s="188"/>
      <c r="G54" s="90" t="s">
        <v>725</v>
      </c>
      <c r="H54" s="70" t="s">
        <v>638</v>
      </c>
      <c r="I54" s="70" t="s">
        <v>640</v>
      </c>
    </row>
    <row r="55" spans="1:16" ht="72">
      <c r="A55" s="186"/>
      <c r="B55" s="52" t="s">
        <v>291</v>
      </c>
      <c r="C55" s="30">
        <v>43590</v>
      </c>
      <c r="D55" s="30">
        <v>43590</v>
      </c>
      <c r="E55" s="187" t="str">
        <f>'2019 год_узб '!E55:F55</f>
        <v>Ummatov Bekzod Xamzayevich</v>
      </c>
      <c r="F55" s="188"/>
      <c r="G55" s="67" t="s">
        <v>726</v>
      </c>
      <c r="H55" s="70" t="s">
        <v>638</v>
      </c>
      <c r="I55" s="70" t="s">
        <v>640</v>
      </c>
    </row>
    <row r="56" spans="1:16" ht="38.25">
      <c r="A56" s="186"/>
      <c r="B56" s="52" t="s">
        <v>279</v>
      </c>
      <c r="C56" s="30">
        <v>43590</v>
      </c>
      <c r="D56" s="30">
        <v>43590</v>
      </c>
      <c r="E56" s="187" t="str">
        <f>'2019 год_узб '!E56:F56</f>
        <v>Axunov Rashid Ravilovich</v>
      </c>
      <c r="F56" s="188"/>
      <c r="G56" s="90" t="s">
        <v>727</v>
      </c>
      <c r="H56" s="70" t="s">
        <v>638</v>
      </c>
      <c r="I56" s="70" t="s">
        <v>640</v>
      </c>
    </row>
    <row r="57" spans="1:16" ht="76.5">
      <c r="A57" s="186"/>
      <c r="B57" s="52" t="s">
        <v>268</v>
      </c>
      <c r="C57" s="30">
        <v>43590</v>
      </c>
      <c r="D57" s="30">
        <v>43590</v>
      </c>
      <c r="E57" s="187" t="str">
        <f>'2019 год_узб '!E57:F57</f>
        <v>Tugizbayev A'zam Abduraimovich</v>
      </c>
      <c r="F57" s="188"/>
      <c r="G57" s="90" t="s">
        <v>728</v>
      </c>
      <c r="H57" s="70" t="s">
        <v>638</v>
      </c>
      <c r="I57" s="86" t="s">
        <v>640</v>
      </c>
    </row>
    <row r="58" spans="1:16" ht="102">
      <c r="A58" s="186"/>
      <c r="B58" s="52" t="s">
        <v>257</v>
      </c>
      <c r="C58" s="30">
        <v>43590</v>
      </c>
      <c r="D58" s="30">
        <v>43590</v>
      </c>
      <c r="E58" s="187" t="str">
        <f>'2019 год_узб '!E58:F58</f>
        <v>Elmirzayev Samariddin Eshquvatovich</v>
      </c>
      <c r="F58" s="188"/>
      <c r="G58" s="90" t="s">
        <v>729</v>
      </c>
      <c r="H58" s="70" t="s">
        <v>638</v>
      </c>
      <c r="I58" s="86" t="s">
        <v>640</v>
      </c>
    </row>
    <row r="59" spans="1:16" ht="89.25">
      <c r="A59" s="186"/>
      <c r="B59" s="52" t="s">
        <v>82</v>
      </c>
      <c r="C59" s="30">
        <v>43590</v>
      </c>
      <c r="D59" s="30">
        <v>43590</v>
      </c>
      <c r="E59" s="187" t="str">
        <f>'2019 год_узб '!E59:F59</f>
        <v>Qahhorov Azizjon Axror o'g'li</v>
      </c>
      <c r="F59" s="188"/>
      <c r="G59" s="90" t="s">
        <v>730</v>
      </c>
      <c r="H59" s="70" t="s">
        <v>638</v>
      </c>
      <c r="I59" s="86" t="s">
        <v>640</v>
      </c>
    </row>
    <row r="60" spans="1:16" ht="89.25">
      <c r="A60" s="186"/>
      <c r="B60" s="52" t="s">
        <v>38</v>
      </c>
      <c r="C60" s="30">
        <v>43590</v>
      </c>
      <c r="D60" s="30">
        <v>43590</v>
      </c>
      <c r="E60" s="187" t="str">
        <f>'2019 год_узб '!E60:F60</f>
        <v>Mamatov Shavkat Quvonovich</v>
      </c>
      <c r="F60" s="188"/>
      <c r="G60" s="90" t="s">
        <v>731</v>
      </c>
      <c r="H60" s="70" t="s">
        <v>638</v>
      </c>
      <c r="I60" s="86" t="s">
        <v>640</v>
      </c>
    </row>
    <row r="61" spans="1:16" ht="76.5">
      <c r="A61" s="186"/>
      <c r="B61" s="49" t="s">
        <v>26</v>
      </c>
      <c r="C61" s="30">
        <v>43590</v>
      </c>
      <c r="D61" s="30">
        <v>43590</v>
      </c>
      <c r="E61" s="187" t="str">
        <f>'2019 год_узб '!E61:F61</f>
        <v xml:space="preserve">Qarayev Feruz Faxriddinovich </v>
      </c>
      <c r="F61" s="188"/>
      <c r="G61" s="90" t="s">
        <v>732</v>
      </c>
      <c r="H61" s="70" t="s">
        <v>638</v>
      </c>
      <c r="I61" s="86" t="s">
        <v>640</v>
      </c>
    </row>
    <row r="62" spans="1:16" ht="51">
      <c r="A62" s="186"/>
      <c r="B62" s="49" t="s">
        <v>24</v>
      </c>
      <c r="C62" s="30">
        <v>43590</v>
      </c>
      <c r="D62" s="30">
        <v>43590</v>
      </c>
      <c r="E62" s="187" t="str">
        <f>'2019 год_узб '!E62:F62</f>
        <v>Ximmatov Abdisamat Xalilovich</v>
      </c>
      <c r="F62" s="188"/>
      <c r="G62" s="90" t="s">
        <v>733</v>
      </c>
      <c r="H62" s="70" t="s">
        <v>638</v>
      </c>
      <c r="I62" s="86" t="s">
        <v>640</v>
      </c>
    </row>
    <row r="63" spans="1:16" ht="36" customHeight="1">
      <c r="A63" s="98" t="s">
        <v>279</v>
      </c>
      <c r="B63" s="106" t="s">
        <v>574</v>
      </c>
      <c r="C63" s="106"/>
      <c r="D63" s="106"/>
      <c r="E63" s="106"/>
      <c r="F63" s="106"/>
      <c r="G63" s="106"/>
      <c r="H63" s="106"/>
      <c r="I63" s="106"/>
    </row>
    <row r="64" spans="1:16" ht="47.25" customHeight="1">
      <c r="A64" s="98"/>
      <c r="B64" s="109" t="s">
        <v>495</v>
      </c>
      <c r="C64" s="109"/>
      <c r="D64" s="109"/>
      <c r="E64" s="109"/>
      <c r="F64" s="109"/>
      <c r="G64" s="109" t="s">
        <v>734</v>
      </c>
      <c r="H64" s="109"/>
      <c r="I64" s="109"/>
    </row>
    <row r="65" spans="1:9">
      <c r="A65" s="98"/>
      <c r="B65" s="109" t="s">
        <v>496</v>
      </c>
      <c r="C65" s="109"/>
      <c r="D65" s="109"/>
      <c r="E65" s="109"/>
      <c r="F65" s="109"/>
      <c r="G65" s="109"/>
      <c r="H65" s="109"/>
      <c r="I65" s="109"/>
    </row>
    <row r="66" spans="1:9">
      <c r="A66" s="98"/>
      <c r="B66" s="109" t="s">
        <v>497</v>
      </c>
      <c r="C66" s="109"/>
      <c r="D66" s="109"/>
      <c r="E66" s="109"/>
      <c r="F66" s="109"/>
      <c r="G66" s="146"/>
      <c r="H66" s="109"/>
      <c r="I66" s="109"/>
    </row>
    <row r="67" spans="1:9">
      <c r="A67" s="98"/>
      <c r="B67" s="109" t="s">
        <v>498</v>
      </c>
      <c r="C67" s="109"/>
      <c r="D67" s="109"/>
      <c r="E67" s="109"/>
      <c r="F67" s="109"/>
      <c r="G67" s="146"/>
      <c r="H67" s="109"/>
      <c r="I67" s="109"/>
    </row>
    <row r="68" spans="1:9">
      <c r="A68" s="98"/>
      <c r="B68" s="109" t="s">
        <v>499</v>
      </c>
      <c r="C68" s="109"/>
      <c r="D68" s="109"/>
      <c r="E68" s="109"/>
      <c r="F68" s="109"/>
      <c r="G68" s="207"/>
      <c r="H68" s="109"/>
      <c r="I68" s="109"/>
    </row>
    <row r="69" spans="1:9">
      <c r="A69" s="98"/>
      <c r="B69" s="109" t="s">
        <v>500</v>
      </c>
      <c r="C69" s="109"/>
      <c r="D69" s="109"/>
      <c r="E69" s="109"/>
      <c r="F69" s="109"/>
      <c r="G69" s="109"/>
      <c r="H69" s="109"/>
      <c r="I69" s="109"/>
    </row>
    <row r="70" spans="1:9">
      <c r="A70" s="98"/>
      <c r="B70" s="109" t="s">
        <v>501</v>
      </c>
      <c r="C70" s="109"/>
      <c r="D70" s="109"/>
      <c r="E70" s="109"/>
      <c r="F70" s="109"/>
      <c r="G70" s="109"/>
      <c r="H70" s="109"/>
      <c r="I70" s="109"/>
    </row>
    <row r="71" spans="1:9" ht="15" customHeight="1">
      <c r="A71" s="98"/>
      <c r="B71" s="109" t="s">
        <v>502</v>
      </c>
      <c r="C71" s="109"/>
      <c r="D71" s="109"/>
      <c r="E71" s="109"/>
      <c r="F71" s="109"/>
      <c r="G71" s="207"/>
      <c r="H71" s="109"/>
      <c r="I71" s="109"/>
    </row>
    <row r="72" spans="1:9">
      <c r="A72" s="98"/>
      <c r="B72" s="109" t="s">
        <v>503</v>
      </c>
      <c r="C72" s="109"/>
      <c r="D72" s="109"/>
      <c r="E72" s="109"/>
      <c r="F72" s="109"/>
      <c r="G72" s="207"/>
      <c r="H72" s="109"/>
      <c r="I72" s="109"/>
    </row>
    <row r="73" spans="1:9" ht="27.75" customHeight="1">
      <c r="A73" s="98" t="s">
        <v>268</v>
      </c>
      <c r="B73" s="106" t="s">
        <v>575</v>
      </c>
      <c r="C73" s="106"/>
      <c r="D73" s="106"/>
      <c r="E73" s="106"/>
      <c r="F73" s="106"/>
      <c r="G73" s="106"/>
      <c r="H73" s="106"/>
      <c r="I73" s="106"/>
    </row>
    <row r="74" spans="1:9" s="9" customFormat="1" ht="51" customHeight="1">
      <c r="A74" s="98"/>
      <c r="B74" s="53" t="s">
        <v>13</v>
      </c>
      <c r="C74" s="110" t="s">
        <v>504</v>
      </c>
      <c r="D74" s="110"/>
      <c r="E74" s="110"/>
      <c r="F74" s="110"/>
      <c r="G74" s="53" t="s">
        <v>505</v>
      </c>
      <c r="H74" s="53" t="s">
        <v>506</v>
      </c>
      <c r="I74" s="53" t="s">
        <v>507</v>
      </c>
    </row>
    <row r="75" spans="1:9" s="9" customFormat="1" ht="21" customHeight="1">
      <c r="A75" s="98"/>
      <c r="B75" s="72">
        <v>11</v>
      </c>
      <c r="C75" s="100" t="s">
        <v>583</v>
      </c>
      <c r="D75" s="100"/>
      <c r="E75" s="100"/>
      <c r="F75" s="100"/>
      <c r="G75" s="45" t="s">
        <v>715</v>
      </c>
      <c r="H75" s="46"/>
      <c r="I75" s="47"/>
    </row>
    <row r="76" spans="1:9" s="9" customFormat="1" ht="18" customHeight="1">
      <c r="A76" s="98"/>
      <c r="B76" s="72">
        <v>12</v>
      </c>
      <c r="C76" s="100" t="s">
        <v>585</v>
      </c>
      <c r="D76" s="100"/>
      <c r="E76" s="100"/>
      <c r="F76" s="100"/>
      <c r="G76" s="45" t="s">
        <v>680</v>
      </c>
      <c r="H76" s="46"/>
      <c r="I76" s="47"/>
    </row>
    <row r="77" spans="1:9" s="9" customFormat="1" ht="16.5" customHeight="1">
      <c r="A77" s="98"/>
      <c r="B77" s="64">
        <v>7</v>
      </c>
      <c r="C77" s="100" t="s">
        <v>582</v>
      </c>
      <c r="D77" s="100"/>
      <c r="E77" s="100"/>
      <c r="F77" s="100"/>
      <c r="G77" s="45" t="s">
        <v>261</v>
      </c>
      <c r="H77" s="46">
        <v>43653</v>
      </c>
      <c r="I77" s="47">
        <v>43655</v>
      </c>
    </row>
    <row r="78" spans="1:9" s="9" customFormat="1" ht="15" customHeight="1">
      <c r="A78" s="98"/>
      <c r="B78" s="64">
        <v>8</v>
      </c>
      <c r="C78" s="100" t="s">
        <v>586</v>
      </c>
      <c r="D78" s="100"/>
      <c r="E78" s="100"/>
      <c r="F78" s="100"/>
      <c r="G78" s="45" t="s">
        <v>260</v>
      </c>
      <c r="H78" s="46">
        <v>43653</v>
      </c>
      <c r="I78" s="47">
        <v>43655</v>
      </c>
    </row>
    <row r="79" spans="1:9" s="9" customFormat="1" ht="15" customHeight="1">
      <c r="A79" s="98"/>
      <c r="B79" s="64">
        <v>9</v>
      </c>
      <c r="C79" s="100" t="s">
        <v>587</v>
      </c>
      <c r="D79" s="100"/>
      <c r="E79" s="100"/>
      <c r="F79" s="100"/>
      <c r="G79" s="45" t="s">
        <v>260</v>
      </c>
      <c r="H79" s="46">
        <v>43653</v>
      </c>
      <c r="I79" s="47">
        <v>43655</v>
      </c>
    </row>
    <row r="80" spans="1:9" s="9" customFormat="1" ht="21" customHeight="1">
      <c r="A80" s="63"/>
      <c r="B80" s="64">
        <v>11</v>
      </c>
      <c r="C80" s="100" t="s">
        <v>583</v>
      </c>
      <c r="D80" s="100"/>
      <c r="E80" s="100"/>
      <c r="F80" s="100"/>
      <c r="G80" s="45" t="s">
        <v>258</v>
      </c>
      <c r="H80" s="46">
        <v>43653</v>
      </c>
      <c r="I80" s="47">
        <v>43655</v>
      </c>
    </row>
    <row r="81" spans="1:9" s="9" customFormat="1" ht="18" customHeight="1">
      <c r="A81" s="63"/>
      <c r="B81" s="64">
        <v>12</v>
      </c>
      <c r="C81" s="100" t="s">
        <v>585</v>
      </c>
      <c r="D81" s="100"/>
      <c r="E81" s="100"/>
      <c r="F81" s="100"/>
      <c r="G81" s="45" t="s">
        <v>345</v>
      </c>
      <c r="H81" s="46">
        <v>43653</v>
      </c>
      <c r="I81" s="47">
        <v>43655</v>
      </c>
    </row>
    <row r="82" spans="1:9" s="9" customFormat="1" ht="15" customHeight="1">
      <c r="A82" s="63"/>
      <c r="B82" s="64">
        <v>14</v>
      </c>
      <c r="C82" s="100" t="s">
        <v>630</v>
      </c>
      <c r="D82" s="100"/>
      <c r="E82" s="100"/>
      <c r="F82" s="100"/>
      <c r="G82" s="45"/>
      <c r="H82" s="46">
        <v>43704</v>
      </c>
      <c r="I82" s="47">
        <v>43706</v>
      </c>
    </row>
    <row r="83" spans="1:9" s="9" customFormat="1" ht="34.5" customHeight="1">
      <c r="A83" s="63"/>
      <c r="B83" s="64">
        <v>15</v>
      </c>
      <c r="C83" s="100" t="s">
        <v>582</v>
      </c>
      <c r="D83" s="100"/>
      <c r="E83" s="100"/>
      <c r="F83" s="100"/>
      <c r="G83" s="45" t="s">
        <v>261</v>
      </c>
      <c r="H83" s="46">
        <v>43743</v>
      </c>
      <c r="I83" s="47">
        <v>43743</v>
      </c>
    </row>
    <row r="84" spans="1:9" s="9" customFormat="1" ht="29.25" customHeight="1">
      <c r="A84" s="63"/>
      <c r="B84" s="64">
        <v>16</v>
      </c>
      <c r="C84" s="100" t="s">
        <v>586</v>
      </c>
      <c r="D84" s="100"/>
      <c r="E84" s="100"/>
      <c r="F84" s="100"/>
      <c r="G84" s="45" t="s">
        <v>260</v>
      </c>
      <c r="H84" s="46">
        <v>43743</v>
      </c>
      <c r="I84" s="47">
        <v>43743</v>
      </c>
    </row>
    <row r="85" spans="1:9" s="9" customFormat="1" ht="15" customHeight="1">
      <c r="A85" s="63"/>
      <c r="B85" s="64">
        <v>19</v>
      </c>
      <c r="C85" s="100" t="s">
        <v>630</v>
      </c>
      <c r="D85" s="100"/>
      <c r="E85" s="100"/>
      <c r="F85" s="100"/>
      <c r="G85" s="45"/>
      <c r="H85" s="46">
        <v>43720</v>
      </c>
      <c r="I85" s="47">
        <v>43726</v>
      </c>
    </row>
    <row r="86" spans="1:9" s="7" customFormat="1" ht="31.5" customHeight="1">
      <c r="A86" s="98" t="s">
        <v>257</v>
      </c>
      <c r="B86" s="106" t="s">
        <v>508</v>
      </c>
      <c r="C86" s="106"/>
      <c r="D86" s="106"/>
      <c r="E86" s="106"/>
      <c r="F86" s="106"/>
      <c r="G86" s="106"/>
      <c r="H86" s="106"/>
      <c r="I86" s="106"/>
    </row>
    <row r="87" spans="1:9" s="8" customFormat="1" ht="38.25" customHeight="1">
      <c r="A87" s="98"/>
      <c r="B87" s="111" t="s">
        <v>509</v>
      </c>
      <c r="C87" s="111"/>
      <c r="D87" s="111"/>
      <c r="E87" s="111"/>
      <c r="F87" s="111"/>
      <c r="G87" s="33" t="s">
        <v>511</v>
      </c>
      <c r="H87" s="57" t="s">
        <v>512</v>
      </c>
      <c r="I87" s="52" t="s">
        <v>510</v>
      </c>
    </row>
    <row r="88" spans="1:9" ht="23.25" customHeight="1">
      <c r="A88" s="98"/>
      <c r="B88" s="112" t="s">
        <v>252</v>
      </c>
      <c r="C88" s="112"/>
      <c r="D88" s="112"/>
      <c r="E88" s="112"/>
      <c r="F88" s="112"/>
      <c r="G88" s="112"/>
      <c r="H88" s="112"/>
      <c r="I88" s="112"/>
    </row>
    <row r="89" spans="1:9" ht="24.95" customHeight="1">
      <c r="A89" s="98"/>
      <c r="B89" s="104" t="s">
        <v>251</v>
      </c>
      <c r="C89" s="104"/>
      <c r="D89" s="104"/>
      <c r="E89" s="104"/>
      <c r="F89" s="104"/>
      <c r="G89" s="34"/>
      <c r="H89" s="56"/>
      <c r="I89" s="35"/>
    </row>
    <row r="90" spans="1:9" ht="24.95" customHeight="1">
      <c r="A90" s="98"/>
      <c r="B90" s="102" t="s">
        <v>250</v>
      </c>
      <c r="C90" s="102"/>
      <c r="D90" s="102"/>
      <c r="E90" s="102"/>
      <c r="F90" s="102"/>
      <c r="G90" s="34"/>
      <c r="H90" s="56"/>
      <c r="I90" s="35"/>
    </row>
    <row r="91" spans="1:9" ht="24.95" customHeight="1">
      <c r="A91" s="98"/>
      <c r="B91" s="102" t="s">
        <v>249</v>
      </c>
      <c r="C91" s="102"/>
      <c r="D91" s="102"/>
      <c r="E91" s="102"/>
      <c r="F91" s="102"/>
      <c r="G91" s="34" t="s">
        <v>73</v>
      </c>
      <c r="H91" s="35">
        <f>'2019 год_узб '!H92</f>
        <v>29669960</v>
      </c>
      <c r="I91" s="35">
        <f>'2019 год_узб '!I92</f>
        <v>34288291</v>
      </c>
    </row>
    <row r="92" spans="1:9" ht="24.95" customHeight="1">
      <c r="A92" s="98"/>
      <c r="B92" s="102" t="s">
        <v>248</v>
      </c>
      <c r="C92" s="102"/>
      <c r="D92" s="102"/>
      <c r="E92" s="102"/>
      <c r="F92" s="102"/>
      <c r="G92" s="34" t="s">
        <v>247</v>
      </c>
      <c r="H92" s="35">
        <f>'2019 год_узб '!H93</f>
        <v>19630581</v>
      </c>
      <c r="I92" s="35">
        <f>'2019 год_узб '!I93</f>
        <v>23862345</v>
      </c>
    </row>
    <row r="93" spans="1:9" ht="24.95" customHeight="1">
      <c r="A93" s="98"/>
      <c r="B93" s="101" t="s">
        <v>246</v>
      </c>
      <c r="C93" s="101"/>
      <c r="D93" s="101"/>
      <c r="E93" s="101"/>
      <c r="F93" s="101"/>
      <c r="G93" s="34" t="s">
        <v>245</v>
      </c>
      <c r="H93" s="35">
        <f>'2019 год_узб '!H94</f>
        <v>10039379</v>
      </c>
      <c r="I93" s="35">
        <f>'2019 год_узб '!I94</f>
        <v>10425946</v>
      </c>
    </row>
    <row r="94" spans="1:9" ht="24.95" customHeight="1">
      <c r="A94" s="98"/>
      <c r="B94" s="101" t="s">
        <v>244</v>
      </c>
      <c r="C94" s="101"/>
      <c r="D94" s="101"/>
      <c r="E94" s="101"/>
      <c r="F94" s="101"/>
      <c r="G94" s="34"/>
      <c r="H94" s="35">
        <f>'2019 год_узб '!H95</f>
        <v>0</v>
      </c>
      <c r="I94" s="35">
        <f>'2019 год_узб '!I95</f>
        <v>0</v>
      </c>
    </row>
    <row r="95" spans="1:9" ht="24.95" customHeight="1">
      <c r="A95" s="98"/>
      <c r="B95" s="102" t="s">
        <v>243</v>
      </c>
      <c r="C95" s="102"/>
      <c r="D95" s="102"/>
      <c r="E95" s="102"/>
      <c r="F95" s="102"/>
      <c r="G95" s="34" t="s">
        <v>71</v>
      </c>
      <c r="H95" s="35">
        <f>'2019 год_узб '!H96</f>
        <v>7639</v>
      </c>
      <c r="I95" s="35">
        <f>'2019 год_узб '!I96</f>
        <v>7639</v>
      </c>
    </row>
    <row r="96" spans="1:9" ht="24.95" customHeight="1">
      <c r="A96" s="98"/>
      <c r="B96" s="102" t="s">
        <v>242</v>
      </c>
      <c r="C96" s="102"/>
      <c r="D96" s="102"/>
      <c r="E96" s="102"/>
      <c r="F96" s="102"/>
      <c r="G96" s="34" t="s">
        <v>241</v>
      </c>
      <c r="H96" s="35">
        <f>'2019 год_узб '!H97</f>
        <v>4201</v>
      </c>
      <c r="I96" s="35">
        <f>'2019 год_узб '!I97</f>
        <v>5729</v>
      </c>
    </row>
    <row r="97" spans="1:9" ht="24.95" customHeight="1">
      <c r="A97" s="98"/>
      <c r="B97" s="101" t="s">
        <v>240</v>
      </c>
      <c r="C97" s="101"/>
      <c r="D97" s="101"/>
      <c r="E97" s="101"/>
      <c r="F97" s="101"/>
      <c r="G97" s="34" t="s">
        <v>239</v>
      </c>
      <c r="H97" s="35">
        <f>'2019 год_узб '!H98</f>
        <v>3438</v>
      </c>
      <c r="I97" s="35">
        <f>'2019 год_узб '!I98</f>
        <v>1910</v>
      </c>
    </row>
    <row r="98" spans="1:9" ht="35.25" customHeight="1">
      <c r="A98" s="98"/>
      <c r="B98" s="101" t="s">
        <v>238</v>
      </c>
      <c r="C98" s="101"/>
      <c r="D98" s="101"/>
      <c r="E98" s="101"/>
      <c r="F98" s="101"/>
      <c r="G98" s="34" t="s">
        <v>69</v>
      </c>
      <c r="H98" s="35">
        <f>'2019 год_узб '!H99</f>
        <v>433898</v>
      </c>
      <c r="I98" s="35">
        <f>'2019 год_узб '!I99</f>
        <v>433898</v>
      </c>
    </row>
    <row r="99" spans="1:9" ht="24.95" customHeight="1">
      <c r="A99" s="98"/>
      <c r="B99" s="102" t="s">
        <v>237</v>
      </c>
      <c r="C99" s="102"/>
      <c r="D99" s="102"/>
      <c r="E99" s="102"/>
      <c r="F99" s="102"/>
      <c r="G99" s="34" t="s">
        <v>67</v>
      </c>
      <c r="H99" s="35">
        <f>'2019 год_узб '!H100</f>
        <v>0</v>
      </c>
      <c r="I99" s="35">
        <f>'2019 год_узб '!I100</f>
        <v>0</v>
      </c>
    </row>
    <row r="100" spans="1:9" ht="24.95" customHeight="1">
      <c r="A100" s="98"/>
      <c r="B100" s="102" t="s">
        <v>236</v>
      </c>
      <c r="C100" s="102"/>
      <c r="D100" s="102"/>
      <c r="E100" s="102"/>
      <c r="F100" s="102"/>
      <c r="G100" s="34" t="s">
        <v>65</v>
      </c>
      <c r="H100" s="35">
        <f>'2019 год_узб '!H101</f>
        <v>0</v>
      </c>
      <c r="I100" s="35">
        <f>'2019 год_узб '!I101</f>
        <v>0</v>
      </c>
    </row>
    <row r="101" spans="1:9" ht="24.95" customHeight="1">
      <c r="A101" s="98"/>
      <c r="B101" s="102" t="s">
        <v>235</v>
      </c>
      <c r="C101" s="102"/>
      <c r="D101" s="102"/>
      <c r="E101" s="102"/>
      <c r="F101" s="102"/>
      <c r="G101" s="34" t="s">
        <v>63</v>
      </c>
      <c r="H101" s="35">
        <f>'2019 год_узб '!H102</f>
        <v>0</v>
      </c>
      <c r="I101" s="35">
        <f>'2019 год_узб '!I102</f>
        <v>0</v>
      </c>
    </row>
    <row r="102" spans="1:9" ht="24.95" customHeight="1">
      <c r="A102" s="98"/>
      <c r="B102" s="102" t="s">
        <v>234</v>
      </c>
      <c r="C102" s="102"/>
      <c r="D102" s="102"/>
      <c r="E102" s="102"/>
      <c r="F102" s="102"/>
      <c r="G102" s="34" t="s">
        <v>61</v>
      </c>
      <c r="H102" s="35">
        <f>'2019 год_узб '!H103</f>
        <v>0</v>
      </c>
      <c r="I102" s="35">
        <f>'2019 год_узб '!I103</f>
        <v>0</v>
      </c>
    </row>
    <row r="103" spans="1:9" ht="24.95" customHeight="1">
      <c r="A103" s="98"/>
      <c r="B103" s="102" t="s">
        <v>233</v>
      </c>
      <c r="C103" s="102"/>
      <c r="D103" s="102"/>
      <c r="E103" s="102"/>
      <c r="F103" s="102"/>
      <c r="G103" s="34" t="s">
        <v>59</v>
      </c>
      <c r="H103" s="35">
        <f>'2019 год_узб '!H104</f>
        <v>433898</v>
      </c>
      <c r="I103" s="35">
        <f>'2019 год_узб '!I104</f>
        <v>433898</v>
      </c>
    </row>
    <row r="104" spans="1:9" ht="24.95" customHeight="1">
      <c r="A104" s="98"/>
      <c r="B104" s="102" t="s">
        <v>232</v>
      </c>
      <c r="C104" s="102"/>
      <c r="D104" s="102"/>
      <c r="E104" s="102"/>
      <c r="F104" s="102"/>
      <c r="G104" s="34" t="s">
        <v>57</v>
      </c>
      <c r="H104" s="35">
        <f>'2019 год_узб '!H105</f>
        <v>0</v>
      </c>
      <c r="I104" s="35">
        <f>'2019 год_узб '!I105</f>
        <v>0</v>
      </c>
    </row>
    <row r="105" spans="1:9" ht="24.95" customHeight="1">
      <c r="A105" s="98"/>
      <c r="B105" s="102" t="s">
        <v>576</v>
      </c>
      <c r="C105" s="102"/>
      <c r="D105" s="102"/>
      <c r="E105" s="102"/>
      <c r="F105" s="102"/>
      <c r="G105" s="34" t="s">
        <v>230</v>
      </c>
      <c r="H105" s="35">
        <f>'2019 год_узб '!H106</f>
        <v>1340055</v>
      </c>
      <c r="I105" s="35">
        <f>'2019 год_узб '!I106</f>
        <v>4407605</v>
      </c>
    </row>
    <row r="106" spans="1:9" ht="24.95" customHeight="1">
      <c r="A106" s="98"/>
      <c r="B106" s="102" t="s">
        <v>229</v>
      </c>
      <c r="C106" s="102"/>
      <c r="D106" s="102"/>
      <c r="E106" s="102"/>
      <c r="F106" s="102"/>
      <c r="G106" s="34" t="s">
        <v>228</v>
      </c>
      <c r="H106" s="35">
        <f>'2019 год_узб '!H107</f>
        <v>0</v>
      </c>
      <c r="I106" s="35">
        <f>'2019 год_узб '!I107</f>
        <v>0</v>
      </c>
    </row>
    <row r="107" spans="1:9" ht="24.95" customHeight="1">
      <c r="A107" s="98"/>
      <c r="B107" s="102" t="s">
        <v>227</v>
      </c>
      <c r="C107" s="102"/>
      <c r="D107" s="102"/>
      <c r="E107" s="102"/>
      <c r="F107" s="102"/>
      <c r="G107" s="34" t="s">
        <v>226</v>
      </c>
      <c r="H107" s="35">
        <f>'2019 год_узб '!H108</f>
        <v>0</v>
      </c>
      <c r="I107" s="35">
        <f>'2019 год_узб '!I108</f>
        <v>0</v>
      </c>
    </row>
    <row r="108" spans="1:9" ht="24.95" customHeight="1">
      <c r="A108" s="98"/>
      <c r="B108" s="101" t="s">
        <v>225</v>
      </c>
      <c r="C108" s="101"/>
      <c r="D108" s="101"/>
      <c r="E108" s="101"/>
      <c r="F108" s="101"/>
      <c r="G108" s="34" t="s">
        <v>224</v>
      </c>
      <c r="H108" s="35">
        <f>'2019 год_узб '!H109</f>
        <v>11816770</v>
      </c>
      <c r="I108" s="35">
        <f>'2019 год_узб '!I109</f>
        <v>15269359</v>
      </c>
    </row>
    <row r="109" spans="1:9" ht="24.95" customHeight="1">
      <c r="A109" s="98"/>
      <c r="B109" s="101" t="s">
        <v>223</v>
      </c>
      <c r="C109" s="101"/>
      <c r="D109" s="101"/>
      <c r="E109" s="101"/>
      <c r="F109" s="101"/>
      <c r="G109" s="34"/>
      <c r="H109" s="35">
        <f>'2019 год_узб '!H110</f>
        <v>0</v>
      </c>
      <c r="I109" s="35">
        <f>'2019 год_узб '!I110</f>
        <v>0</v>
      </c>
    </row>
    <row r="110" spans="1:9" ht="24.95" customHeight="1">
      <c r="A110" s="98"/>
      <c r="B110" s="101" t="s">
        <v>222</v>
      </c>
      <c r="C110" s="101"/>
      <c r="D110" s="101"/>
      <c r="E110" s="101"/>
      <c r="F110" s="101"/>
      <c r="G110" s="34" t="s">
        <v>221</v>
      </c>
      <c r="H110" s="35">
        <f>'2019 год_узб '!H111</f>
        <v>14366386</v>
      </c>
      <c r="I110" s="35">
        <f>'2019 год_узб '!I111</f>
        <v>22914881</v>
      </c>
    </row>
    <row r="111" spans="1:9" ht="24.95" customHeight="1">
      <c r="A111" s="98"/>
      <c r="B111" s="102" t="s">
        <v>220</v>
      </c>
      <c r="C111" s="102"/>
      <c r="D111" s="102"/>
      <c r="E111" s="102"/>
      <c r="F111" s="102"/>
      <c r="G111" s="34" t="s">
        <v>219</v>
      </c>
      <c r="H111" s="35">
        <f>'2019 год_узб '!H112</f>
        <v>12395787</v>
      </c>
      <c r="I111" s="35">
        <f>'2019 год_узб '!I112</f>
        <v>19966939</v>
      </c>
    </row>
    <row r="112" spans="1:9" ht="24.95" customHeight="1">
      <c r="A112" s="98"/>
      <c r="B112" s="102" t="s">
        <v>218</v>
      </c>
      <c r="C112" s="102"/>
      <c r="D112" s="102"/>
      <c r="E112" s="102"/>
      <c r="F112" s="102"/>
      <c r="G112" s="34" t="s">
        <v>217</v>
      </c>
      <c r="H112" s="35">
        <f>'2019 год_узб '!H113</f>
        <v>1471618</v>
      </c>
      <c r="I112" s="35">
        <f>'2019 год_узб '!I113</f>
        <v>2224738</v>
      </c>
    </row>
    <row r="113" spans="1:9" ht="24.95" customHeight="1">
      <c r="A113" s="98"/>
      <c r="B113" s="102" t="s">
        <v>216</v>
      </c>
      <c r="C113" s="102"/>
      <c r="D113" s="102"/>
      <c r="E113" s="102"/>
      <c r="F113" s="102"/>
      <c r="G113" s="34" t="s">
        <v>215</v>
      </c>
      <c r="H113" s="35">
        <f>'2019 год_узб '!H114</f>
        <v>498981</v>
      </c>
      <c r="I113" s="35">
        <f>'2019 год_узб '!I114</f>
        <v>723204</v>
      </c>
    </row>
    <row r="114" spans="1:9" ht="24.95" customHeight="1">
      <c r="A114" s="98"/>
      <c r="B114" s="102" t="s">
        <v>214</v>
      </c>
      <c r="C114" s="102"/>
      <c r="D114" s="102"/>
      <c r="E114" s="102"/>
      <c r="F114" s="102"/>
      <c r="G114" s="34" t="s">
        <v>213</v>
      </c>
      <c r="H114" s="35">
        <f>'2019 год_узб '!H115</f>
        <v>0</v>
      </c>
      <c r="I114" s="35">
        <f>'2019 год_узб '!I115</f>
        <v>0</v>
      </c>
    </row>
    <row r="115" spans="1:9" ht="24.95" customHeight="1">
      <c r="A115" s="98"/>
      <c r="B115" s="102" t="s">
        <v>212</v>
      </c>
      <c r="C115" s="102"/>
      <c r="D115" s="102"/>
      <c r="E115" s="102"/>
      <c r="F115" s="102"/>
      <c r="G115" s="34" t="s">
        <v>211</v>
      </c>
      <c r="H115" s="35">
        <f>'2019 год_узб '!H116</f>
        <v>0</v>
      </c>
      <c r="I115" s="35">
        <f>'2019 год_узб '!I116</f>
        <v>89940</v>
      </c>
    </row>
    <row r="116" spans="1:9" ht="24.95" customHeight="1">
      <c r="A116" s="98"/>
      <c r="B116" s="102" t="s">
        <v>210</v>
      </c>
      <c r="C116" s="102"/>
      <c r="D116" s="102"/>
      <c r="E116" s="102"/>
      <c r="F116" s="102"/>
      <c r="G116" s="34" t="s">
        <v>209</v>
      </c>
      <c r="H116" s="35">
        <f>'2019 год_узб '!H117</f>
        <v>0</v>
      </c>
      <c r="I116" s="35">
        <f>'2019 год_узб '!I117</f>
        <v>0</v>
      </c>
    </row>
    <row r="117" spans="1:9" ht="24.95" customHeight="1">
      <c r="A117" s="98"/>
      <c r="B117" s="101" t="s">
        <v>208</v>
      </c>
      <c r="C117" s="101"/>
      <c r="D117" s="101"/>
      <c r="E117" s="101"/>
      <c r="F117" s="101"/>
      <c r="G117" s="34" t="s">
        <v>207</v>
      </c>
      <c r="H117" s="35">
        <f>'2019 год_узб '!H118</f>
        <v>11606360</v>
      </c>
      <c r="I117" s="35">
        <f>'2019 год_узб '!I118</f>
        <v>4689316</v>
      </c>
    </row>
    <row r="118" spans="1:9" ht="24.95" customHeight="1">
      <c r="A118" s="98"/>
      <c r="B118" s="102" t="s">
        <v>206</v>
      </c>
      <c r="C118" s="102"/>
      <c r="D118" s="102"/>
      <c r="E118" s="102"/>
      <c r="F118" s="102"/>
      <c r="G118" s="34" t="s">
        <v>205</v>
      </c>
      <c r="H118" s="35">
        <f>'2019 год_узб '!H119</f>
        <v>0</v>
      </c>
      <c r="I118" s="35">
        <f>'2019 год_узб '!I119</f>
        <v>0</v>
      </c>
    </row>
    <row r="119" spans="1:9" ht="24.95" customHeight="1">
      <c r="A119" s="98"/>
      <c r="B119" s="102" t="s">
        <v>204</v>
      </c>
      <c r="C119" s="102"/>
      <c r="D119" s="102"/>
      <c r="E119" s="102"/>
      <c r="F119" s="102"/>
      <c r="G119" s="34" t="s">
        <v>203</v>
      </c>
      <c r="H119" s="35">
        <f>'2019 год_узб '!H120</f>
        <v>78616</v>
      </c>
      <c r="I119" s="35">
        <f>'2019 год_узб '!I120</f>
        <v>2024</v>
      </c>
    </row>
    <row r="120" spans="1:9" ht="24.95" customHeight="1">
      <c r="A120" s="98"/>
      <c r="B120" s="102" t="s">
        <v>202</v>
      </c>
      <c r="C120" s="102"/>
      <c r="D120" s="102"/>
      <c r="E120" s="102"/>
      <c r="F120" s="102"/>
      <c r="G120" s="34" t="s">
        <v>201</v>
      </c>
      <c r="H120" s="35">
        <f>'2019 год_узб '!H121</f>
        <v>0</v>
      </c>
      <c r="I120" s="35">
        <f>'2019 год_узб '!I121</f>
        <v>0</v>
      </c>
    </row>
    <row r="121" spans="1:9" ht="24.95" customHeight="1">
      <c r="A121" s="98"/>
      <c r="B121" s="102" t="s">
        <v>200</v>
      </c>
      <c r="C121" s="102"/>
      <c r="D121" s="102"/>
      <c r="E121" s="102"/>
      <c r="F121" s="102"/>
      <c r="G121" s="34" t="s">
        <v>199</v>
      </c>
      <c r="H121" s="35">
        <f>'2019 год_узб '!H122</f>
        <v>0</v>
      </c>
      <c r="I121" s="35">
        <f>'2019 год_узб '!I122</f>
        <v>0</v>
      </c>
    </row>
    <row r="122" spans="1:9" ht="24.95" customHeight="1">
      <c r="A122" s="98"/>
      <c r="B122" s="102" t="s">
        <v>198</v>
      </c>
      <c r="C122" s="102"/>
      <c r="D122" s="102"/>
      <c r="E122" s="102"/>
      <c r="F122" s="102"/>
      <c r="G122" s="34" t="s">
        <v>197</v>
      </c>
      <c r="H122" s="35">
        <f>'2019 год_узб '!H123</f>
        <v>707</v>
      </c>
      <c r="I122" s="35">
        <f>'2019 год_узб '!I123</f>
        <v>26293</v>
      </c>
    </row>
    <row r="123" spans="1:9" ht="24.95" customHeight="1">
      <c r="A123" s="98"/>
      <c r="B123" s="102" t="s">
        <v>196</v>
      </c>
      <c r="C123" s="102"/>
      <c r="D123" s="102"/>
      <c r="E123" s="102"/>
      <c r="F123" s="102"/>
      <c r="G123" s="34" t="s">
        <v>195</v>
      </c>
      <c r="H123" s="35">
        <f>'2019 год_узб '!H124</f>
        <v>6321151</v>
      </c>
      <c r="I123" s="35">
        <f>'2019 год_узб '!I124</f>
        <v>3912103</v>
      </c>
    </row>
    <row r="124" spans="1:9" ht="24.95" customHeight="1">
      <c r="A124" s="98"/>
      <c r="B124" s="102" t="s">
        <v>194</v>
      </c>
      <c r="C124" s="102"/>
      <c r="D124" s="102"/>
      <c r="E124" s="102"/>
      <c r="F124" s="102"/>
      <c r="G124" s="34" t="s">
        <v>193</v>
      </c>
      <c r="H124" s="35">
        <f>'2019 год_узб '!H125</f>
        <v>1911255</v>
      </c>
      <c r="I124" s="35">
        <f>'2019 год_узб '!I125</f>
        <v>264944</v>
      </c>
    </row>
    <row r="125" spans="1:9" ht="24.95" customHeight="1">
      <c r="A125" s="98"/>
      <c r="B125" s="102" t="s">
        <v>192</v>
      </c>
      <c r="C125" s="102"/>
      <c r="D125" s="102"/>
      <c r="E125" s="102"/>
      <c r="F125" s="102"/>
      <c r="G125" s="34" t="s">
        <v>191</v>
      </c>
      <c r="H125" s="35">
        <f>'2019 год_узб '!H126</f>
        <v>51</v>
      </c>
      <c r="I125" s="35">
        <f>'2019 год_узб '!I126</f>
        <v>0</v>
      </c>
    </row>
    <row r="126" spans="1:9" ht="24.95" customHeight="1">
      <c r="A126" s="98"/>
      <c r="B126" s="102" t="s">
        <v>190</v>
      </c>
      <c r="C126" s="102"/>
      <c r="D126" s="102"/>
      <c r="E126" s="102"/>
      <c r="F126" s="102"/>
      <c r="G126" s="34" t="s">
        <v>189</v>
      </c>
      <c r="H126" s="35">
        <f>'2019 год_узб '!H127</f>
        <v>0</v>
      </c>
      <c r="I126" s="35">
        <f>'2019 год_узб '!I127</f>
        <v>0</v>
      </c>
    </row>
    <row r="127" spans="1:9" ht="24.95" customHeight="1">
      <c r="A127" s="98"/>
      <c r="B127" s="102" t="s">
        <v>188</v>
      </c>
      <c r="C127" s="102"/>
      <c r="D127" s="102"/>
      <c r="E127" s="102"/>
      <c r="F127" s="102"/>
      <c r="G127" s="34" t="s">
        <v>187</v>
      </c>
      <c r="H127" s="35">
        <f>'2019 год_узб '!H128</f>
        <v>523800</v>
      </c>
      <c r="I127" s="35">
        <f>'2019 год_узб '!I128</f>
        <v>354117</v>
      </c>
    </row>
    <row r="128" spans="1:9" ht="24.95" customHeight="1">
      <c r="A128" s="98"/>
      <c r="B128" s="102" t="s">
        <v>186</v>
      </c>
      <c r="C128" s="102"/>
      <c r="D128" s="102"/>
      <c r="E128" s="102"/>
      <c r="F128" s="102"/>
      <c r="G128" s="34" t="s">
        <v>185</v>
      </c>
      <c r="H128" s="35">
        <f>'2019 год_узб '!H129</f>
        <v>2770780</v>
      </c>
      <c r="I128" s="35">
        <f>'2019 год_узб '!I129</f>
        <v>129835</v>
      </c>
    </row>
    <row r="129" spans="1:9" ht="24.95" customHeight="1">
      <c r="A129" s="98"/>
      <c r="B129" s="101" t="s">
        <v>184</v>
      </c>
      <c r="C129" s="101"/>
      <c r="D129" s="101"/>
      <c r="E129" s="101"/>
      <c r="F129" s="101"/>
      <c r="G129" s="34" t="s">
        <v>183</v>
      </c>
      <c r="H129" s="35">
        <f>'2019 год_узб '!H130</f>
        <v>2692345</v>
      </c>
      <c r="I129" s="35">
        <f>'2019 год_узб '!I130</f>
        <v>10957517</v>
      </c>
    </row>
    <row r="130" spans="1:9" ht="24.95" customHeight="1">
      <c r="A130" s="98"/>
      <c r="B130" s="102" t="s">
        <v>182</v>
      </c>
      <c r="C130" s="102"/>
      <c r="D130" s="102"/>
      <c r="E130" s="102"/>
      <c r="F130" s="102"/>
      <c r="G130" s="34" t="s">
        <v>181</v>
      </c>
      <c r="H130" s="35">
        <f>'2019 год_узб '!H131</f>
        <v>0</v>
      </c>
      <c r="I130" s="35">
        <f>'2019 год_узб '!I131</f>
        <v>0</v>
      </c>
    </row>
    <row r="131" spans="1:9" ht="24.95" customHeight="1">
      <c r="A131" s="98"/>
      <c r="B131" s="102" t="s">
        <v>180</v>
      </c>
      <c r="C131" s="102"/>
      <c r="D131" s="102"/>
      <c r="E131" s="102"/>
      <c r="F131" s="102"/>
      <c r="G131" s="34" t="s">
        <v>179</v>
      </c>
      <c r="H131" s="35">
        <f>'2019 год_узб '!H132</f>
        <v>2690246</v>
      </c>
      <c r="I131" s="35">
        <f>'2019 год_узб '!I132</f>
        <v>8433226</v>
      </c>
    </row>
    <row r="132" spans="1:9" ht="24.95" customHeight="1">
      <c r="A132" s="98"/>
      <c r="B132" s="102" t="s">
        <v>178</v>
      </c>
      <c r="C132" s="102"/>
      <c r="D132" s="102"/>
      <c r="E132" s="102"/>
      <c r="F132" s="102"/>
      <c r="G132" s="34" t="s">
        <v>177</v>
      </c>
      <c r="H132" s="35">
        <f>'2019 год_узб '!H133</f>
        <v>0</v>
      </c>
      <c r="I132" s="35">
        <f>'2019 год_узб '!I133</f>
        <v>2503638</v>
      </c>
    </row>
    <row r="133" spans="1:9" ht="24.95" customHeight="1">
      <c r="A133" s="98"/>
      <c r="B133" s="102" t="s">
        <v>176</v>
      </c>
      <c r="C133" s="102"/>
      <c r="D133" s="102"/>
      <c r="E133" s="102"/>
      <c r="F133" s="102"/>
      <c r="G133" s="34" t="s">
        <v>175</v>
      </c>
      <c r="H133" s="35">
        <f>'2019 год_узб '!H134</f>
        <v>2099</v>
      </c>
      <c r="I133" s="35">
        <f>'2019 год_узб '!I134</f>
        <v>20653</v>
      </c>
    </row>
    <row r="134" spans="1:9" ht="24.95" customHeight="1">
      <c r="A134" s="98"/>
      <c r="B134" s="102" t="s">
        <v>174</v>
      </c>
      <c r="C134" s="102"/>
      <c r="D134" s="102"/>
      <c r="E134" s="102"/>
      <c r="F134" s="102"/>
      <c r="G134" s="34" t="s">
        <v>173</v>
      </c>
      <c r="H134" s="35">
        <f>'2019 год_узб '!H135</f>
        <v>0</v>
      </c>
      <c r="I134" s="35">
        <f>'2019 год_узб '!I135</f>
        <v>0</v>
      </c>
    </row>
    <row r="135" spans="1:9" ht="24.95" customHeight="1">
      <c r="A135" s="98"/>
      <c r="B135" s="102" t="s">
        <v>172</v>
      </c>
      <c r="C135" s="102"/>
      <c r="D135" s="102"/>
      <c r="E135" s="102"/>
      <c r="F135" s="102"/>
      <c r="G135" s="34" t="s">
        <v>171</v>
      </c>
      <c r="H135" s="35">
        <f>'2019 год_узб '!H136</f>
        <v>0</v>
      </c>
      <c r="I135" s="35">
        <f>'2019 год_узб '!I136</f>
        <v>0</v>
      </c>
    </row>
    <row r="136" spans="1:9" ht="24.95" customHeight="1">
      <c r="A136" s="98"/>
      <c r="B136" s="101" t="s">
        <v>170</v>
      </c>
      <c r="C136" s="101"/>
      <c r="D136" s="101"/>
      <c r="E136" s="101"/>
      <c r="F136" s="101"/>
      <c r="G136" s="34" t="s">
        <v>169</v>
      </c>
      <c r="H136" s="35">
        <f>'2019 год_узб '!H137</f>
        <v>28665091</v>
      </c>
      <c r="I136" s="35">
        <f>'2019 год_узб '!I137</f>
        <v>38651654</v>
      </c>
    </row>
    <row r="137" spans="1:9" ht="24.95" customHeight="1">
      <c r="A137" s="98"/>
      <c r="B137" s="104" t="s">
        <v>168</v>
      </c>
      <c r="C137" s="104"/>
      <c r="D137" s="104"/>
      <c r="E137" s="104"/>
      <c r="F137" s="104"/>
      <c r="G137" s="34" t="s">
        <v>167</v>
      </c>
      <c r="H137" s="35">
        <f>'2019 год_узб '!H138</f>
        <v>40481861</v>
      </c>
      <c r="I137" s="35">
        <f>'2019 год_узб '!I138</f>
        <v>53921013</v>
      </c>
    </row>
    <row r="138" spans="1:9" ht="28.5" customHeight="1">
      <c r="A138" s="98"/>
      <c r="B138" s="155" t="s">
        <v>166</v>
      </c>
      <c r="C138" s="155"/>
      <c r="D138" s="155"/>
      <c r="E138" s="155"/>
      <c r="F138" s="155"/>
      <c r="G138" s="155"/>
      <c r="H138" s="155"/>
      <c r="I138" s="155"/>
    </row>
    <row r="139" spans="1:9" ht="24.95" customHeight="1">
      <c r="A139" s="98"/>
      <c r="B139" s="102" t="s">
        <v>165</v>
      </c>
      <c r="C139" s="102"/>
      <c r="D139" s="102"/>
      <c r="E139" s="102"/>
      <c r="F139" s="102"/>
      <c r="G139" s="34" t="s">
        <v>164</v>
      </c>
      <c r="H139" s="35">
        <f>'2019 год_узб '!H140</f>
        <v>9569744</v>
      </c>
      <c r="I139" s="35">
        <f>'2019 год_узб '!I140</f>
        <v>9569744</v>
      </c>
    </row>
    <row r="140" spans="1:9" ht="24.95" customHeight="1">
      <c r="A140" s="98"/>
      <c r="B140" s="102" t="s">
        <v>163</v>
      </c>
      <c r="C140" s="102"/>
      <c r="D140" s="102"/>
      <c r="E140" s="102"/>
      <c r="F140" s="102"/>
      <c r="G140" s="34" t="s">
        <v>162</v>
      </c>
      <c r="H140" s="35">
        <f>'2019 год_узб '!H141</f>
        <v>0</v>
      </c>
      <c r="I140" s="35">
        <f>'2019 год_узб '!I141</f>
        <v>0</v>
      </c>
    </row>
    <row r="141" spans="1:9" ht="24.95" customHeight="1">
      <c r="A141" s="98"/>
      <c r="B141" s="102" t="s">
        <v>161</v>
      </c>
      <c r="C141" s="102"/>
      <c r="D141" s="102"/>
      <c r="E141" s="102"/>
      <c r="F141" s="102"/>
      <c r="G141" s="34" t="s">
        <v>160</v>
      </c>
      <c r="H141" s="35">
        <f>'2019 год_узб '!H142</f>
        <v>8038087</v>
      </c>
      <c r="I141" s="35">
        <f>'2019 год_узб '!I142</f>
        <v>8547296</v>
      </c>
    </row>
    <row r="142" spans="1:9" ht="24.95" customHeight="1">
      <c r="A142" s="98"/>
      <c r="B142" s="102" t="s">
        <v>159</v>
      </c>
      <c r="C142" s="102"/>
      <c r="D142" s="102"/>
      <c r="E142" s="102"/>
      <c r="F142" s="102"/>
      <c r="G142" s="34" t="s">
        <v>158</v>
      </c>
      <c r="H142" s="35">
        <f>'2019 год_узб '!H143</f>
        <v>0</v>
      </c>
      <c r="I142" s="35">
        <f>'2019 год_узб '!I143</f>
        <v>0</v>
      </c>
    </row>
    <row r="143" spans="1:9" ht="24.95" customHeight="1">
      <c r="A143" s="98"/>
      <c r="B143" s="102" t="s">
        <v>157</v>
      </c>
      <c r="C143" s="102"/>
      <c r="D143" s="102"/>
      <c r="E143" s="102"/>
      <c r="F143" s="102"/>
      <c r="G143" s="34" t="s">
        <v>156</v>
      </c>
      <c r="H143" s="35">
        <f>'2019 год_узб '!H144</f>
        <v>18973117</v>
      </c>
      <c r="I143" s="35">
        <f>'2019 год_узб '!I144</f>
        <v>28127056</v>
      </c>
    </row>
    <row r="144" spans="1:9" ht="24.95" customHeight="1">
      <c r="A144" s="98"/>
      <c r="B144" s="102" t="s">
        <v>155</v>
      </c>
      <c r="C144" s="102"/>
      <c r="D144" s="102"/>
      <c r="E144" s="102"/>
      <c r="F144" s="102"/>
      <c r="G144" s="34" t="s">
        <v>154</v>
      </c>
      <c r="H144" s="35">
        <f>'2019 год_узб '!H145</f>
        <v>1527195</v>
      </c>
      <c r="I144" s="35">
        <f>'2019 год_узб '!I145</f>
        <v>2848030</v>
      </c>
    </row>
    <row r="145" spans="1:9" ht="24.95" customHeight="1">
      <c r="A145" s="98"/>
      <c r="B145" s="102" t="s">
        <v>153</v>
      </c>
      <c r="C145" s="102"/>
      <c r="D145" s="102"/>
      <c r="E145" s="102"/>
      <c r="F145" s="102"/>
      <c r="G145" s="34" t="s">
        <v>152</v>
      </c>
      <c r="H145" s="35">
        <f>'2019 год_узб '!H146</f>
        <v>0</v>
      </c>
      <c r="I145" s="35">
        <f>'2019 год_узб '!I146</f>
        <v>0</v>
      </c>
    </row>
    <row r="146" spans="1:9" ht="24.95" customHeight="1">
      <c r="A146" s="98"/>
      <c r="B146" s="101" t="s">
        <v>151</v>
      </c>
      <c r="C146" s="101"/>
      <c r="D146" s="101"/>
      <c r="E146" s="101"/>
      <c r="F146" s="101"/>
      <c r="G146" s="34" t="s">
        <v>150</v>
      </c>
      <c r="H146" s="35">
        <f>'2019 год_узб '!H147</f>
        <v>38108143</v>
      </c>
      <c r="I146" s="35">
        <f>'2019 год_узб '!I147</f>
        <v>49092126</v>
      </c>
    </row>
    <row r="147" spans="1:9" ht="24.95" customHeight="1">
      <c r="A147" s="98"/>
      <c r="B147" s="101" t="s">
        <v>149</v>
      </c>
      <c r="C147" s="101"/>
      <c r="D147" s="101"/>
      <c r="E147" s="101"/>
      <c r="F147" s="101"/>
      <c r="G147" s="34"/>
      <c r="H147" s="35">
        <f>'2019 год_узб '!H148</f>
        <v>0</v>
      </c>
      <c r="I147" s="35">
        <f>'2019 год_узб '!I148</f>
        <v>0</v>
      </c>
    </row>
    <row r="148" spans="1:9" ht="24.95" customHeight="1">
      <c r="A148" s="98"/>
      <c r="B148" s="101" t="s">
        <v>148</v>
      </c>
      <c r="C148" s="101"/>
      <c r="D148" s="101"/>
      <c r="E148" s="101"/>
      <c r="F148" s="101"/>
      <c r="G148" s="34" t="s">
        <v>147</v>
      </c>
      <c r="H148" s="35">
        <f>'2019 год_узб '!H149</f>
        <v>1423962</v>
      </c>
      <c r="I148" s="35">
        <f>'2019 год_узб '!I149</f>
        <v>3500000</v>
      </c>
    </row>
    <row r="149" spans="1:9" ht="24.95" customHeight="1">
      <c r="A149" s="98"/>
      <c r="B149" s="101" t="s">
        <v>146</v>
      </c>
      <c r="C149" s="101"/>
      <c r="D149" s="101"/>
      <c r="E149" s="101"/>
      <c r="F149" s="101"/>
      <c r="G149" s="34" t="s">
        <v>145</v>
      </c>
      <c r="H149" s="35">
        <f>'2019 год_узб '!H150</f>
        <v>0</v>
      </c>
      <c r="I149" s="35">
        <f>'2019 год_узб '!I150</f>
        <v>0</v>
      </c>
    </row>
    <row r="150" spans="1:9" ht="24.95" customHeight="1">
      <c r="A150" s="98"/>
      <c r="B150" s="102" t="s">
        <v>144</v>
      </c>
      <c r="C150" s="102"/>
      <c r="D150" s="102"/>
      <c r="E150" s="102"/>
      <c r="F150" s="102"/>
      <c r="G150" s="34" t="s">
        <v>143</v>
      </c>
      <c r="H150" s="35">
        <f>'2019 год_узб '!H151</f>
        <v>0</v>
      </c>
      <c r="I150" s="35">
        <f>'2019 год_узб '!I151</f>
        <v>0</v>
      </c>
    </row>
    <row r="151" spans="1:9" ht="24.95" customHeight="1">
      <c r="A151" s="98"/>
      <c r="B151" s="102" t="s">
        <v>142</v>
      </c>
      <c r="C151" s="102"/>
      <c r="D151" s="102"/>
      <c r="E151" s="102"/>
      <c r="F151" s="102"/>
      <c r="G151" s="34" t="s">
        <v>141</v>
      </c>
      <c r="H151" s="35">
        <f>'2019 год_узб '!H152</f>
        <v>0</v>
      </c>
      <c r="I151" s="35">
        <f>'2019 год_узб '!I152</f>
        <v>0</v>
      </c>
    </row>
    <row r="152" spans="1:9" ht="33.75" customHeight="1">
      <c r="A152" s="98"/>
      <c r="B152" s="102" t="s">
        <v>140</v>
      </c>
      <c r="C152" s="102"/>
      <c r="D152" s="102"/>
      <c r="E152" s="102"/>
      <c r="F152" s="102"/>
      <c r="G152" s="34" t="s">
        <v>139</v>
      </c>
      <c r="H152" s="35">
        <f>'2019 год_узб '!H153</f>
        <v>0</v>
      </c>
      <c r="I152" s="35">
        <f>'2019 год_узб '!I153</f>
        <v>0</v>
      </c>
    </row>
    <row r="153" spans="1:9" ht="24.95" customHeight="1">
      <c r="A153" s="98"/>
      <c r="B153" s="102" t="s">
        <v>138</v>
      </c>
      <c r="C153" s="102"/>
      <c r="D153" s="102"/>
      <c r="E153" s="102"/>
      <c r="F153" s="102"/>
      <c r="G153" s="34" t="s">
        <v>137</v>
      </c>
      <c r="H153" s="35">
        <f>'2019 год_узб '!H154</f>
        <v>0</v>
      </c>
      <c r="I153" s="35">
        <f>'2019 год_узб '!I154</f>
        <v>0</v>
      </c>
    </row>
    <row r="154" spans="1:9" ht="22.5" customHeight="1">
      <c r="A154" s="98"/>
      <c r="B154" s="102" t="s">
        <v>136</v>
      </c>
      <c r="C154" s="102"/>
      <c r="D154" s="102"/>
      <c r="E154" s="102"/>
      <c r="F154" s="102"/>
      <c r="G154" s="34" t="s">
        <v>135</v>
      </c>
      <c r="H154" s="35">
        <f>'2019 год_узб '!H155</f>
        <v>0</v>
      </c>
      <c r="I154" s="35">
        <f>'2019 год_узб '!I155</f>
        <v>0</v>
      </c>
    </row>
    <row r="155" spans="1:9" ht="24.95" customHeight="1">
      <c r="A155" s="98"/>
      <c r="B155" s="102" t="s">
        <v>134</v>
      </c>
      <c r="C155" s="102"/>
      <c r="D155" s="102"/>
      <c r="E155" s="102"/>
      <c r="F155" s="102"/>
      <c r="G155" s="34" t="s">
        <v>133</v>
      </c>
      <c r="H155" s="35">
        <f>'2019 год_узб '!H156</f>
        <v>0</v>
      </c>
      <c r="I155" s="35">
        <f>'2019 год_узб '!I156</f>
        <v>0</v>
      </c>
    </row>
    <row r="156" spans="1:9" ht="24.95" customHeight="1">
      <c r="A156" s="98"/>
      <c r="B156" s="102" t="s">
        <v>132</v>
      </c>
      <c r="C156" s="102"/>
      <c r="D156" s="102"/>
      <c r="E156" s="102"/>
      <c r="F156" s="102"/>
      <c r="G156" s="34" t="s">
        <v>131</v>
      </c>
      <c r="H156" s="35">
        <f>'2019 год_узб '!H157</f>
        <v>0</v>
      </c>
      <c r="I156" s="35">
        <f>'2019 год_узб '!I157</f>
        <v>0</v>
      </c>
    </row>
    <row r="157" spans="1:9" ht="24.95" customHeight="1">
      <c r="A157" s="98"/>
      <c r="B157" s="102" t="s">
        <v>130</v>
      </c>
      <c r="C157" s="102"/>
      <c r="D157" s="102"/>
      <c r="E157" s="102"/>
      <c r="F157" s="102"/>
      <c r="G157" s="34" t="s">
        <v>129</v>
      </c>
      <c r="H157" s="35">
        <f>'2019 год_узб '!H158</f>
        <v>1423962</v>
      </c>
      <c r="I157" s="35">
        <f>'2019 год_узб '!I158</f>
        <v>3500000</v>
      </c>
    </row>
    <row r="158" spans="1:9" ht="24.95" customHeight="1">
      <c r="A158" s="98"/>
      <c r="B158" s="102" t="s">
        <v>128</v>
      </c>
      <c r="C158" s="102"/>
      <c r="D158" s="102"/>
      <c r="E158" s="102"/>
      <c r="F158" s="102"/>
      <c r="G158" s="34" t="s">
        <v>127</v>
      </c>
      <c r="H158" s="35">
        <f>'2019 год_узб '!H159</f>
        <v>0</v>
      </c>
      <c r="I158" s="35">
        <f>'2019 год_узб '!I159</f>
        <v>0</v>
      </c>
    </row>
    <row r="159" spans="1:9" ht="24.95" customHeight="1">
      <c r="A159" s="98"/>
      <c r="B159" s="102" t="s">
        <v>126</v>
      </c>
      <c r="C159" s="102"/>
      <c r="D159" s="102"/>
      <c r="E159" s="102"/>
      <c r="F159" s="102"/>
      <c r="G159" s="34" t="s">
        <v>125</v>
      </c>
      <c r="H159" s="35">
        <f>'2019 год_узб '!H160</f>
        <v>0</v>
      </c>
      <c r="I159" s="35">
        <f>'2019 год_узб '!I160</f>
        <v>0</v>
      </c>
    </row>
    <row r="160" spans="1:9" ht="24.95" customHeight="1">
      <c r="A160" s="98"/>
      <c r="B160" s="101" t="s">
        <v>124</v>
      </c>
      <c r="C160" s="101"/>
      <c r="D160" s="101"/>
      <c r="E160" s="101"/>
      <c r="F160" s="101"/>
      <c r="G160" s="34" t="s">
        <v>123</v>
      </c>
      <c r="H160" s="35">
        <f>'2019 год_узб '!H161</f>
        <v>949756</v>
      </c>
      <c r="I160" s="35">
        <f>'2019 год_узб '!I161</f>
        <v>1328887</v>
      </c>
    </row>
    <row r="161" spans="1:9" ht="47.25" customHeight="1">
      <c r="A161" s="98"/>
      <c r="B161" s="101" t="s">
        <v>122</v>
      </c>
      <c r="C161" s="101"/>
      <c r="D161" s="101"/>
      <c r="E161" s="101"/>
      <c r="F161" s="101"/>
      <c r="G161" s="34" t="s">
        <v>121</v>
      </c>
      <c r="H161" s="35">
        <f>'2019 год_узб '!H162</f>
        <v>394094</v>
      </c>
      <c r="I161" s="35">
        <f>'2019 год_узб '!I162</f>
        <v>1328887</v>
      </c>
    </row>
    <row r="162" spans="1:9" ht="24.95" customHeight="1">
      <c r="A162" s="98"/>
      <c r="B162" s="102" t="s">
        <v>120</v>
      </c>
      <c r="C162" s="102"/>
      <c r="D162" s="102"/>
      <c r="E162" s="102"/>
      <c r="F162" s="102"/>
      <c r="G162" s="34" t="s">
        <v>119</v>
      </c>
      <c r="H162" s="35">
        <f>'2019 год_узб '!H163</f>
        <v>0</v>
      </c>
      <c r="I162" s="35">
        <f>'2019 год_узб '!I163</f>
        <v>0</v>
      </c>
    </row>
    <row r="163" spans="1:9" ht="24.95" customHeight="1">
      <c r="A163" s="98"/>
      <c r="B163" s="102" t="s">
        <v>118</v>
      </c>
      <c r="C163" s="102"/>
      <c r="D163" s="102"/>
      <c r="E163" s="102"/>
      <c r="F163" s="102"/>
      <c r="G163" s="34" t="s">
        <v>117</v>
      </c>
      <c r="H163" s="35">
        <f>'2019 год_узб '!H164</f>
        <v>7956</v>
      </c>
      <c r="I163" s="35">
        <f>'2019 год_узб '!I164</f>
        <v>0</v>
      </c>
    </row>
    <row r="164" spans="1:9" ht="24.95" customHeight="1">
      <c r="A164" s="98"/>
      <c r="B164" s="102" t="s">
        <v>116</v>
      </c>
      <c r="C164" s="102"/>
      <c r="D164" s="102"/>
      <c r="E164" s="102"/>
      <c r="F164" s="102"/>
      <c r="G164" s="34" t="s">
        <v>115</v>
      </c>
      <c r="H164" s="35">
        <f>'2019 год_узб '!H165</f>
        <v>0</v>
      </c>
      <c r="I164" s="35">
        <f>'2019 год_узб '!I165</f>
        <v>0</v>
      </c>
    </row>
    <row r="165" spans="1:9" ht="24.95" customHeight="1">
      <c r="A165" s="98"/>
      <c r="B165" s="102" t="s">
        <v>114</v>
      </c>
      <c r="C165" s="102"/>
      <c r="D165" s="102"/>
      <c r="E165" s="102"/>
      <c r="F165" s="102"/>
      <c r="G165" s="34" t="s">
        <v>113</v>
      </c>
      <c r="H165" s="35">
        <f>'2019 год_узб '!H166</f>
        <v>0</v>
      </c>
      <c r="I165" s="35">
        <f>'2019 год_узб '!I166</f>
        <v>0</v>
      </c>
    </row>
    <row r="166" spans="1:9" ht="24.95" customHeight="1">
      <c r="A166" s="98"/>
      <c r="B166" s="102" t="s">
        <v>112</v>
      </c>
      <c r="C166" s="102"/>
      <c r="D166" s="102"/>
      <c r="E166" s="102"/>
      <c r="F166" s="102"/>
      <c r="G166" s="34" t="s">
        <v>111</v>
      </c>
      <c r="H166" s="35">
        <f>'2019 год_узб '!H167</f>
        <v>0</v>
      </c>
      <c r="I166" s="35">
        <f>'2019 год_узб '!I167</f>
        <v>0</v>
      </c>
    </row>
    <row r="167" spans="1:9" ht="24.95" customHeight="1">
      <c r="A167" s="98"/>
      <c r="B167" s="102" t="s">
        <v>110</v>
      </c>
      <c r="C167" s="102"/>
      <c r="D167" s="102"/>
      <c r="E167" s="102"/>
      <c r="F167" s="102"/>
      <c r="G167" s="34" t="s">
        <v>109</v>
      </c>
      <c r="H167" s="35">
        <f>'2019 год_узб '!H168</f>
        <v>0</v>
      </c>
      <c r="I167" s="35">
        <f>'2019 год_узб '!I168</f>
        <v>0</v>
      </c>
    </row>
    <row r="168" spans="1:9" ht="24.95" customHeight="1">
      <c r="A168" s="98"/>
      <c r="B168" s="102" t="s">
        <v>108</v>
      </c>
      <c r="C168" s="102"/>
      <c r="D168" s="102"/>
      <c r="E168" s="102"/>
      <c r="F168" s="102"/>
      <c r="G168" s="34" t="s">
        <v>107</v>
      </c>
      <c r="H168" s="35">
        <f>'2019 год_узб '!H169</f>
        <v>0</v>
      </c>
      <c r="I168" s="35">
        <f>'2019 год_узб '!I169</f>
        <v>0</v>
      </c>
    </row>
    <row r="169" spans="1:9" ht="24.95" customHeight="1">
      <c r="A169" s="98"/>
      <c r="B169" s="102" t="s">
        <v>106</v>
      </c>
      <c r="C169" s="102"/>
      <c r="D169" s="102"/>
      <c r="E169" s="102"/>
      <c r="F169" s="102"/>
      <c r="G169" s="34" t="s">
        <v>105</v>
      </c>
      <c r="H169" s="35">
        <f>'2019 год_узб '!H170</f>
        <v>266275</v>
      </c>
      <c r="I169" s="35">
        <f>'2019 год_узб '!I170</f>
        <v>341267</v>
      </c>
    </row>
    <row r="170" spans="1:9" ht="24.95" customHeight="1">
      <c r="A170" s="98"/>
      <c r="B170" s="102" t="s">
        <v>104</v>
      </c>
      <c r="C170" s="102"/>
      <c r="D170" s="102"/>
      <c r="E170" s="102"/>
      <c r="F170" s="102"/>
      <c r="G170" s="34" t="s">
        <v>103</v>
      </c>
      <c r="H170" s="35">
        <f>'2019 год_узб '!H171</f>
        <v>2926</v>
      </c>
      <c r="I170" s="35">
        <f>'2019 год_узб '!I171</f>
        <v>721699</v>
      </c>
    </row>
    <row r="171" spans="1:9" ht="24.95" customHeight="1">
      <c r="A171" s="98"/>
      <c r="B171" s="102" t="s">
        <v>102</v>
      </c>
      <c r="C171" s="102"/>
      <c r="D171" s="102"/>
      <c r="E171" s="102"/>
      <c r="F171" s="102"/>
      <c r="G171" s="34" t="s">
        <v>101</v>
      </c>
      <c r="H171" s="35">
        <f>'2019 год_узб '!H172</f>
        <v>0</v>
      </c>
      <c r="I171" s="35">
        <f>'2019 год_узб '!I172</f>
        <v>0</v>
      </c>
    </row>
    <row r="172" spans="1:9" ht="24.95" customHeight="1">
      <c r="A172" s="98"/>
      <c r="B172" s="102" t="s">
        <v>100</v>
      </c>
      <c r="C172" s="102"/>
      <c r="D172" s="102"/>
      <c r="E172" s="102"/>
      <c r="F172" s="102"/>
      <c r="G172" s="34" t="s">
        <v>99</v>
      </c>
      <c r="H172" s="35">
        <f>'2019 год_узб '!H173</f>
        <v>972</v>
      </c>
      <c r="I172" s="35">
        <f>'2019 год_узб '!I173</f>
        <v>0</v>
      </c>
    </row>
    <row r="173" spans="1:9" ht="24.95" customHeight="1">
      <c r="A173" s="98"/>
      <c r="B173" s="102" t="s">
        <v>98</v>
      </c>
      <c r="C173" s="102"/>
      <c r="D173" s="102"/>
      <c r="E173" s="102"/>
      <c r="F173" s="102"/>
      <c r="G173" s="34" t="s">
        <v>97</v>
      </c>
      <c r="H173" s="35">
        <f>'2019 год_узб '!H174</f>
        <v>84105</v>
      </c>
      <c r="I173" s="35">
        <f>'2019 год_узб '!I174</f>
        <v>125879</v>
      </c>
    </row>
    <row r="174" spans="1:9" ht="24.95" customHeight="1">
      <c r="A174" s="98"/>
      <c r="B174" s="102" t="s">
        <v>96</v>
      </c>
      <c r="C174" s="102"/>
      <c r="D174" s="102"/>
      <c r="E174" s="102"/>
      <c r="F174" s="102"/>
      <c r="G174" s="34" t="s">
        <v>95</v>
      </c>
      <c r="H174" s="35">
        <f>'2019 год_узб '!H175</f>
        <v>28664</v>
      </c>
      <c r="I174" s="35">
        <f>'2019 год_узб '!I175</f>
        <v>4013</v>
      </c>
    </row>
    <row r="175" spans="1:9" ht="24.95" customHeight="1">
      <c r="A175" s="98"/>
      <c r="B175" s="102" t="s">
        <v>94</v>
      </c>
      <c r="C175" s="102"/>
      <c r="D175" s="102"/>
      <c r="E175" s="102"/>
      <c r="F175" s="102"/>
      <c r="G175" s="34" t="s">
        <v>93</v>
      </c>
      <c r="H175" s="35">
        <f>'2019 год_узб '!H176</f>
        <v>555662</v>
      </c>
      <c r="I175" s="35">
        <f>'2019 год_узб '!I176</f>
        <v>0</v>
      </c>
    </row>
    <row r="176" spans="1:9" ht="24.95" customHeight="1">
      <c r="A176" s="98"/>
      <c r="B176" s="102" t="s">
        <v>92</v>
      </c>
      <c r="C176" s="102"/>
      <c r="D176" s="102"/>
      <c r="E176" s="102"/>
      <c r="F176" s="102"/>
      <c r="G176" s="34" t="s">
        <v>91</v>
      </c>
      <c r="H176" s="35">
        <f>'2019 год_узб '!H177</f>
        <v>0</v>
      </c>
      <c r="I176" s="35">
        <f>'2019 год_узб '!I177</f>
        <v>0</v>
      </c>
    </row>
    <row r="177" spans="1:9" ht="24.95" customHeight="1">
      <c r="A177" s="98"/>
      <c r="B177" s="102" t="s">
        <v>90</v>
      </c>
      <c r="C177" s="102"/>
      <c r="D177" s="102"/>
      <c r="E177" s="102"/>
      <c r="F177" s="102"/>
      <c r="G177" s="34" t="s">
        <v>89</v>
      </c>
      <c r="H177" s="35">
        <f>'2019 год_узб '!H178</f>
        <v>0</v>
      </c>
      <c r="I177" s="35">
        <f>'2019 год_узб '!I178</f>
        <v>0</v>
      </c>
    </row>
    <row r="178" spans="1:9" ht="24.95" customHeight="1">
      <c r="A178" s="98"/>
      <c r="B178" s="102" t="s">
        <v>88</v>
      </c>
      <c r="C178" s="102"/>
      <c r="D178" s="102"/>
      <c r="E178" s="102"/>
      <c r="F178" s="102"/>
      <c r="G178" s="34" t="s">
        <v>87</v>
      </c>
      <c r="H178" s="35">
        <f>'2019 год_узб '!H179</f>
        <v>3196</v>
      </c>
      <c r="I178" s="35">
        <f>'2019 год_узб '!I179</f>
        <v>136029</v>
      </c>
    </row>
    <row r="179" spans="1:9" ht="24.95" customHeight="1">
      <c r="A179" s="98"/>
      <c r="B179" s="101" t="s">
        <v>86</v>
      </c>
      <c r="C179" s="101"/>
      <c r="D179" s="101"/>
      <c r="E179" s="101"/>
      <c r="F179" s="101"/>
      <c r="G179" s="34" t="s">
        <v>85</v>
      </c>
      <c r="H179" s="35">
        <f>'2019 год_узб '!H180</f>
        <v>2373718</v>
      </c>
      <c r="I179" s="35">
        <f>'2019 год_узб '!I180</f>
        <v>4828887</v>
      </c>
    </row>
    <row r="180" spans="1:9" ht="24.95" customHeight="1">
      <c r="A180" s="98"/>
      <c r="B180" s="101" t="s">
        <v>84</v>
      </c>
      <c r="C180" s="101"/>
      <c r="D180" s="101"/>
      <c r="E180" s="101"/>
      <c r="F180" s="101"/>
      <c r="G180" s="34" t="s">
        <v>83</v>
      </c>
      <c r="H180" s="35">
        <f>'2019 год_узб '!H181</f>
        <v>40481861</v>
      </c>
      <c r="I180" s="35">
        <f>'2019 год_узб '!I181</f>
        <v>53921013</v>
      </c>
    </row>
    <row r="181" spans="1:9" s="7" customFormat="1" ht="16.5" customHeight="1">
      <c r="A181" s="98" t="s">
        <v>82</v>
      </c>
      <c r="B181" s="145" t="s">
        <v>513</v>
      </c>
      <c r="C181" s="145"/>
      <c r="D181" s="145"/>
      <c r="E181" s="145"/>
      <c r="F181" s="145"/>
      <c r="G181" s="145"/>
      <c r="H181" s="145"/>
      <c r="I181" s="145"/>
    </row>
    <row r="182" spans="1:9" ht="33" customHeight="1">
      <c r="A182" s="98"/>
      <c r="B182" s="160" t="s">
        <v>514</v>
      </c>
      <c r="C182" s="160"/>
      <c r="D182" s="160"/>
      <c r="E182" s="161" t="s">
        <v>515</v>
      </c>
      <c r="F182" s="162" t="s">
        <v>577</v>
      </c>
      <c r="G182" s="162"/>
      <c r="H182" s="162" t="s">
        <v>516</v>
      </c>
      <c r="I182" s="162"/>
    </row>
    <row r="183" spans="1:9">
      <c r="A183" s="98"/>
      <c r="B183" s="160"/>
      <c r="C183" s="160"/>
      <c r="D183" s="160"/>
      <c r="E183" s="161"/>
      <c r="F183" s="58" t="s">
        <v>517</v>
      </c>
      <c r="G183" s="58" t="s">
        <v>518</v>
      </c>
      <c r="H183" s="58" t="s">
        <v>517</v>
      </c>
      <c r="I183" s="58" t="s">
        <v>518</v>
      </c>
    </row>
    <row r="184" spans="1:9" ht="24.95" customHeight="1">
      <c r="A184" s="98"/>
      <c r="B184" s="154" t="s">
        <v>74</v>
      </c>
      <c r="C184" s="154"/>
      <c r="D184" s="154"/>
      <c r="E184" s="39" t="s">
        <v>73</v>
      </c>
      <c r="F184" s="40">
        <f>'2019 год_узб '!F185</f>
        <v>137513710</v>
      </c>
      <c r="G184" s="40">
        <f>'2019 год_узб '!G185</f>
        <v>0</v>
      </c>
      <c r="H184" s="40">
        <f>'2019 год_узб '!H185</f>
        <v>191627628</v>
      </c>
      <c r="I184" s="40">
        <f>'2019 год_узб '!I185</f>
        <v>0</v>
      </c>
    </row>
    <row r="185" spans="1:9" ht="24.95" customHeight="1">
      <c r="A185" s="98"/>
      <c r="B185" s="154" t="s">
        <v>72</v>
      </c>
      <c r="C185" s="154"/>
      <c r="D185" s="154"/>
      <c r="E185" s="39" t="s">
        <v>71</v>
      </c>
      <c r="F185" s="40">
        <f>'2019 год_узб '!F186</f>
        <v>0</v>
      </c>
      <c r="G185" s="40">
        <f>'2019 год_узб '!G186</f>
        <v>107168611</v>
      </c>
      <c r="H185" s="40">
        <f>'2019 год_узб '!H186</f>
        <v>0</v>
      </c>
      <c r="I185" s="40">
        <f>'2019 год_узб '!I186</f>
        <v>152765198</v>
      </c>
    </row>
    <row r="186" spans="1:9" ht="24.95" customHeight="1">
      <c r="A186" s="98"/>
      <c r="B186" s="154" t="s">
        <v>70</v>
      </c>
      <c r="C186" s="154"/>
      <c r="D186" s="154"/>
      <c r="E186" s="39" t="s">
        <v>69</v>
      </c>
      <c r="F186" s="40">
        <f>'2019 год_узб '!F187</f>
        <v>30345099</v>
      </c>
      <c r="G186" s="40">
        <f>'2019 год_узб '!G187</f>
        <v>0</v>
      </c>
      <c r="H186" s="40">
        <f>'2019 год_узб '!H187</f>
        <v>38862430</v>
      </c>
      <c r="I186" s="40">
        <f>'2019 год_узб '!I187</f>
        <v>0</v>
      </c>
    </row>
    <row r="187" spans="1:9" ht="24.95" customHeight="1">
      <c r="A187" s="98"/>
      <c r="B187" s="154" t="s">
        <v>68</v>
      </c>
      <c r="C187" s="154"/>
      <c r="D187" s="154"/>
      <c r="E187" s="39" t="s">
        <v>67</v>
      </c>
      <c r="F187" s="40">
        <f>'2019 год_узб '!F188</f>
        <v>0</v>
      </c>
      <c r="G187" s="40">
        <f>'2019 год_узб '!G188</f>
        <v>14492503</v>
      </c>
      <c r="H187" s="40">
        <f>'2019 год_узб '!H188</f>
        <v>0</v>
      </c>
      <c r="I187" s="40">
        <f>'2019 год_узб '!I188</f>
        <v>15549420</v>
      </c>
    </row>
    <row r="188" spans="1:9" ht="24.95" customHeight="1">
      <c r="A188" s="98"/>
      <c r="B188" s="154" t="s">
        <v>66</v>
      </c>
      <c r="C188" s="154"/>
      <c r="D188" s="154"/>
      <c r="E188" s="39" t="s">
        <v>65</v>
      </c>
      <c r="F188" s="40">
        <f>'2019 год_узб '!F189</f>
        <v>0</v>
      </c>
      <c r="G188" s="40">
        <f>'2019 год_узб '!G189</f>
        <v>215682</v>
      </c>
      <c r="H188" s="40">
        <f>'2019 год_узб '!H189</f>
        <v>0</v>
      </c>
      <c r="I188" s="40">
        <f>'2019 год_узб '!I189</f>
        <v>260990</v>
      </c>
    </row>
    <row r="189" spans="1:9" ht="24.95" customHeight="1">
      <c r="A189" s="98"/>
      <c r="B189" s="154" t="s">
        <v>64</v>
      </c>
      <c r="C189" s="154"/>
      <c r="D189" s="154"/>
      <c r="E189" s="39" t="s">
        <v>63</v>
      </c>
      <c r="F189" s="40">
        <f>'2019 год_узб '!F190</f>
        <v>0</v>
      </c>
      <c r="G189" s="40">
        <f>'2019 год_узб '!G190</f>
        <v>2643148</v>
      </c>
      <c r="H189" s="40">
        <f>'2019 год_узб '!H190</f>
        <v>0</v>
      </c>
      <c r="I189" s="40">
        <f>'2019 год_узб '!I190</f>
        <v>2861178</v>
      </c>
    </row>
    <row r="190" spans="1:9" ht="24.95" customHeight="1">
      <c r="A190" s="98"/>
      <c r="B190" s="154" t="s">
        <v>62</v>
      </c>
      <c r="C190" s="154"/>
      <c r="D190" s="154"/>
      <c r="E190" s="39" t="s">
        <v>61</v>
      </c>
      <c r="F190" s="40">
        <f>'2019 год_узб '!F191</f>
        <v>0</v>
      </c>
      <c r="G190" s="40">
        <f>'2019 год_узб '!G191</f>
        <v>11633673</v>
      </c>
      <c r="H190" s="40">
        <f>'2019 год_узб '!H191</f>
        <v>0</v>
      </c>
      <c r="I190" s="40">
        <f>'2019 год_узб '!I191</f>
        <v>12427252</v>
      </c>
    </row>
    <row r="191" spans="1:9" ht="24.95" customHeight="1">
      <c r="A191" s="98"/>
      <c r="B191" s="154" t="s">
        <v>60</v>
      </c>
      <c r="C191" s="154"/>
      <c r="D191" s="154"/>
      <c r="E191" s="39" t="s">
        <v>59</v>
      </c>
      <c r="F191" s="40">
        <f>'2019 год_узб '!F192</f>
        <v>0</v>
      </c>
      <c r="G191" s="40">
        <f>'2019 год_узб '!G192</f>
        <v>0</v>
      </c>
      <c r="H191" s="40">
        <f>'2019 год_узб '!H192</f>
        <v>0</v>
      </c>
      <c r="I191" s="40">
        <f>'2019 год_узб '!I192</f>
        <v>0</v>
      </c>
    </row>
    <row r="192" spans="1:9" ht="24.95" customHeight="1">
      <c r="A192" s="98"/>
      <c r="B192" s="154" t="s">
        <v>58</v>
      </c>
      <c r="C192" s="154"/>
      <c r="D192" s="154"/>
      <c r="E192" s="39" t="s">
        <v>57</v>
      </c>
      <c r="F192" s="40">
        <f>'2019 год_узб '!F193</f>
        <v>1588209</v>
      </c>
      <c r="G192" s="40">
        <f>'2019 год_узб '!G193</f>
        <v>0</v>
      </c>
      <c r="H192" s="40">
        <f>'2019 год_узб '!H193</f>
        <v>5217217</v>
      </c>
      <c r="I192" s="40">
        <f>'2019 год_узб '!I193</f>
        <v>0</v>
      </c>
    </row>
    <row r="193" spans="1:9" ht="24.95" customHeight="1">
      <c r="A193" s="98"/>
      <c r="B193" s="154" t="s">
        <v>56</v>
      </c>
      <c r="C193" s="154"/>
      <c r="D193" s="154"/>
      <c r="E193" s="39">
        <v>100</v>
      </c>
      <c r="F193" s="40">
        <f>'2019 год_узб '!F194</f>
        <v>17440805</v>
      </c>
      <c r="G193" s="40">
        <f>'2019 год_узб '!G194</f>
        <v>0</v>
      </c>
      <c r="H193" s="40">
        <f>'2019 год_узб '!H194</f>
        <v>28530227</v>
      </c>
      <c r="I193" s="40">
        <f>'2019 год_узб '!I194</f>
        <v>0</v>
      </c>
    </row>
    <row r="194" spans="1:9" ht="24.95" customHeight="1">
      <c r="A194" s="98"/>
      <c r="B194" s="154" t="s">
        <v>55</v>
      </c>
      <c r="C194" s="154"/>
      <c r="D194" s="154"/>
      <c r="E194" s="39">
        <v>110</v>
      </c>
      <c r="F194" s="40">
        <f>'2019 год_узб '!F195</f>
        <v>42109</v>
      </c>
      <c r="G194" s="40">
        <f>'2019 год_узб '!G195</f>
        <v>0</v>
      </c>
      <c r="H194" s="40">
        <f>'2019 год_узб '!H195</f>
        <v>87434</v>
      </c>
      <c r="I194" s="40">
        <f>'2019 год_узб '!I195</f>
        <v>0</v>
      </c>
    </row>
    <row r="195" spans="1:9" ht="24.95" customHeight="1">
      <c r="A195" s="98"/>
      <c r="B195" s="154" t="s">
        <v>54</v>
      </c>
      <c r="C195" s="154"/>
      <c r="D195" s="154"/>
      <c r="E195" s="39">
        <v>120</v>
      </c>
      <c r="F195" s="40">
        <f>'2019 год_узб '!F196</f>
        <v>0</v>
      </c>
      <c r="G195" s="40">
        <f>'2019 год_узб '!G196</f>
        <v>0</v>
      </c>
      <c r="H195" s="40">
        <f>'2019 год_узб '!H196</f>
        <v>0</v>
      </c>
      <c r="I195" s="40">
        <f>'2019 год_узб '!I196</f>
        <v>0</v>
      </c>
    </row>
    <row r="196" spans="1:9" ht="24.95" customHeight="1">
      <c r="A196" s="98"/>
      <c r="B196" s="154" t="s">
        <v>53</v>
      </c>
      <c r="C196" s="154"/>
      <c r="D196" s="154"/>
      <c r="E196" s="39">
        <v>130</v>
      </c>
      <c r="F196" s="40">
        <f>'2019 год_узб '!F197</f>
        <v>0</v>
      </c>
      <c r="G196" s="40">
        <f>'2019 год_узб '!G197</f>
        <v>0</v>
      </c>
      <c r="H196" s="40">
        <f>'2019 год_узб '!H197</f>
        <v>0</v>
      </c>
      <c r="I196" s="40">
        <f>'2019 год_узб '!I197</f>
        <v>0</v>
      </c>
    </row>
    <row r="197" spans="1:9" ht="24.95" customHeight="1">
      <c r="A197" s="98"/>
      <c r="B197" s="154" t="s">
        <v>52</v>
      </c>
      <c r="C197" s="154"/>
      <c r="D197" s="154"/>
      <c r="E197" s="39">
        <v>140</v>
      </c>
      <c r="F197" s="40">
        <f>'2019 год_узб '!F198</f>
        <v>0</v>
      </c>
      <c r="G197" s="40">
        <f>'2019 год_узб '!G198</f>
        <v>0</v>
      </c>
      <c r="H197" s="40">
        <f>'2019 год_узб '!H198</f>
        <v>0</v>
      </c>
      <c r="I197" s="40">
        <f>'2019 год_узб '!I198</f>
        <v>0</v>
      </c>
    </row>
    <row r="198" spans="1:9" ht="24.95" customHeight="1">
      <c r="A198" s="98"/>
      <c r="B198" s="154" t="s">
        <v>51</v>
      </c>
      <c r="C198" s="154"/>
      <c r="D198" s="154"/>
      <c r="E198" s="39">
        <v>150</v>
      </c>
      <c r="F198" s="40">
        <f>'2019 год_узб '!F199</f>
        <v>42109</v>
      </c>
      <c r="G198" s="40">
        <f>'2019 год_узб '!G199</f>
        <v>0</v>
      </c>
      <c r="H198" s="40">
        <f>'2019 год_узб '!H199</f>
        <v>87434</v>
      </c>
      <c r="I198" s="40">
        <f>'2019 год_узб '!I199</f>
        <v>0</v>
      </c>
    </row>
    <row r="199" spans="1:9" ht="24.95" customHeight="1">
      <c r="A199" s="98"/>
      <c r="B199" s="154" t="s">
        <v>50</v>
      </c>
      <c r="C199" s="154"/>
      <c r="D199" s="154"/>
      <c r="E199" s="39">
        <v>160</v>
      </c>
      <c r="F199" s="40">
        <f>'2019 год_узб '!F200</f>
        <v>0</v>
      </c>
      <c r="G199" s="40">
        <f>'2019 год_узб '!G200</f>
        <v>0</v>
      </c>
      <c r="H199" s="40">
        <f>'2019 год_узб '!H200</f>
        <v>0</v>
      </c>
      <c r="I199" s="40">
        <f>'2019 год_узб '!I200</f>
        <v>0</v>
      </c>
    </row>
    <row r="200" spans="1:9" ht="24.95" customHeight="1">
      <c r="A200" s="98"/>
      <c r="B200" s="154" t="s">
        <v>49</v>
      </c>
      <c r="C200" s="154"/>
      <c r="D200" s="154"/>
      <c r="E200" s="39">
        <v>170</v>
      </c>
      <c r="F200" s="40">
        <f>'2019 год_узб '!F201</f>
        <v>0</v>
      </c>
      <c r="G200" s="40">
        <f>'2019 год_узб '!G201</f>
        <v>15002</v>
      </c>
      <c r="H200" s="40">
        <f>'2019 год_узб '!H201</f>
        <v>0</v>
      </c>
      <c r="I200" s="40">
        <f>'2019 год_узб '!I201</f>
        <v>536594</v>
      </c>
    </row>
    <row r="201" spans="1:9" ht="24.95" customHeight="1">
      <c r="A201" s="98"/>
      <c r="B201" s="154" t="s">
        <v>48</v>
      </c>
      <c r="C201" s="154"/>
      <c r="D201" s="154"/>
      <c r="E201" s="39">
        <v>180</v>
      </c>
      <c r="F201" s="40">
        <f>'2019 год_узб '!F202</f>
        <v>0</v>
      </c>
      <c r="G201" s="40">
        <f>'2019 год_узб '!G202</f>
        <v>11818</v>
      </c>
      <c r="H201" s="40">
        <f>'2019 год_узб '!H202</f>
        <v>0</v>
      </c>
      <c r="I201" s="40">
        <f>'2019 год_узб '!I202</f>
        <v>532914</v>
      </c>
    </row>
    <row r="202" spans="1:9" ht="24.95" customHeight="1">
      <c r="A202" s="98"/>
      <c r="B202" s="154" t="s">
        <v>47</v>
      </c>
      <c r="C202" s="154"/>
      <c r="D202" s="154"/>
      <c r="E202" s="39">
        <v>190</v>
      </c>
      <c r="F202" s="40">
        <f>'2019 год_узб '!F203</f>
        <v>0</v>
      </c>
      <c r="G202" s="40">
        <f>'2019 год_узб '!G203</f>
        <v>0</v>
      </c>
      <c r="H202" s="40">
        <f>'2019 год_узб '!H203</f>
        <v>0</v>
      </c>
      <c r="I202" s="40">
        <f>'2019 год_узб '!I203</f>
        <v>0</v>
      </c>
    </row>
    <row r="203" spans="1:9" ht="24.95" customHeight="1">
      <c r="A203" s="98"/>
      <c r="B203" s="154" t="s">
        <v>46</v>
      </c>
      <c r="C203" s="154"/>
      <c r="D203" s="154"/>
      <c r="E203" s="39">
        <v>200</v>
      </c>
      <c r="F203" s="40">
        <f>'2019 год_узб '!F204</f>
        <v>0</v>
      </c>
      <c r="G203" s="40">
        <f>'2019 год_узб '!G204</f>
        <v>3184</v>
      </c>
      <c r="H203" s="40">
        <f>'2019 год_узб '!H204</f>
        <v>0</v>
      </c>
      <c r="I203" s="40">
        <f>'2019 год_узб '!I204</f>
        <v>3680</v>
      </c>
    </row>
    <row r="204" spans="1:9" ht="24.95" customHeight="1">
      <c r="A204" s="98"/>
      <c r="B204" s="154" t="s">
        <v>45</v>
      </c>
      <c r="C204" s="154"/>
      <c r="D204" s="154"/>
      <c r="E204" s="39">
        <v>210</v>
      </c>
      <c r="F204" s="40">
        <f>'2019 год_узб '!F205</f>
        <v>0</v>
      </c>
      <c r="G204" s="40">
        <f>'2019 год_узб '!G205</f>
        <v>0</v>
      </c>
      <c r="H204" s="40">
        <f>'2019 год_узб '!H205</f>
        <v>0</v>
      </c>
      <c r="I204" s="40">
        <f>'2019 год_узб '!I205</f>
        <v>0</v>
      </c>
    </row>
    <row r="205" spans="1:9" ht="24.95" customHeight="1">
      <c r="A205" s="98"/>
      <c r="B205" s="154" t="s">
        <v>44</v>
      </c>
      <c r="C205" s="154"/>
      <c r="D205" s="154"/>
      <c r="E205" s="39">
        <v>220</v>
      </c>
      <c r="F205" s="40">
        <f>'2019 год_узб '!F206</f>
        <v>17467912</v>
      </c>
      <c r="G205" s="40">
        <f>'2019 год_узб '!G206</f>
        <v>0</v>
      </c>
      <c r="H205" s="40">
        <f>'2019 год_узб '!H206</f>
        <v>28081067</v>
      </c>
      <c r="I205" s="40">
        <f>'2019 год_узб '!I206</f>
        <v>0</v>
      </c>
    </row>
    <row r="206" spans="1:9" ht="24.95" customHeight="1">
      <c r="A206" s="98"/>
      <c r="B206" s="154" t="s">
        <v>43</v>
      </c>
      <c r="C206" s="154"/>
      <c r="D206" s="154"/>
      <c r="E206" s="39">
        <v>230</v>
      </c>
      <c r="F206" s="40">
        <f>'2019 год_узб '!F207</f>
        <v>0</v>
      </c>
      <c r="G206" s="40">
        <f>'2019 год_узб '!G207</f>
        <v>0</v>
      </c>
      <c r="H206" s="40">
        <f>'2019 год_узб '!H207</f>
        <v>0</v>
      </c>
      <c r="I206" s="40">
        <f>'2019 год_узб '!I207</f>
        <v>0</v>
      </c>
    </row>
    <row r="207" spans="1:9" ht="24.95" customHeight="1">
      <c r="A207" s="98"/>
      <c r="B207" s="154" t="s">
        <v>42</v>
      </c>
      <c r="C207" s="154"/>
      <c r="D207" s="154"/>
      <c r="E207" s="39">
        <v>240</v>
      </c>
      <c r="F207" s="40">
        <f>'2019 год_узб '!F208</f>
        <v>17467912</v>
      </c>
      <c r="G207" s="40">
        <f>'2019 год_узб '!G208</f>
        <v>0</v>
      </c>
      <c r="H207" s="40">
        <f>'2019 год_узб '!H208</f>
        <v>28081067</v>
      </c>
      <c r="I207" s="40">
        <f>'2019 год_узб '!I208</f>
        <v>0</v>
      </c>
    </row>
    <row r="208" spans="1:9" ht="24.95" customHeight="1">
      <c r="A208" s="98"/>
      <c r="B208" s="154" t="s">
        <v>41</v>
      </c>
      <c r="C208" s="154"/>
      <c r="D208" s="154"/>
      <c r="E208" s="39">
        <v>250</v>
      </c>
      <c r="F208" s="40">
        <f>'2019 год_узб '!F209</f>
        <v>0</v>
      </c>
      <c r="G208" s="40">
        <f>'2019 год_узб '!G209</f>
        <v>2504969</v>
      </c>
      <c r="H208" s="40">
        <f>'2019 год_узб '!H209</f>
        <v>0</v>
      </c>
      <c r="I208" s="40">
        <f>'2019 год_узб '!I209</f>
        <v>4707359</v>
      </c>
    </row>
    <row r="209" spans="1:9" ht="24.95" customHeight="1">
      <c r="A209" s="98"/>
      <c r="B209" s="154" t="s">
        <v>40</v>
      </c>
      <c r="C209" s="154"/>
      <c r="D209" s="154"/>
      <c r="E209" s="39">
        <v>260</v>
      </c>
      <c r="F209" s="40">
        <f>'2019 год_узб '!F210</f>
        <v>0</v>
      </c>
      <c r="G209" s="40">
        <f>'2019 год_узб '!G210</f>
        <v>0</v>
      </c>
      <c r="H209" s="40">
        <f>'2019 год_узб '!H210</f>
        <v>0</v>
      </c>
      <c r="I209" s="40">
        <f>'2019 год_узб '!I210</f>
        <v>0</v>
      </c>
    </row>
    <row r="210" spans="1:9" ht="24.95" customHeight="1">
      <c r="A210" s="98"/>
      <c r="B210" s="154" t="s">
        <v>39</v>
      </c>
      <c r="C210" s="154"/>
      <c r="D210" s="154"/>
      <c r="E210" s="39">
        <v>270</v>
      </c>
      <c r="F210" s="40">
        <f>'2019 год_узб '!F211</f>
        <v>14962943</v>
      </c>
      <c r="G210" s="40">
        <f>'2019 год_узб '!G211</f>
        <v>0</v>
      </c>
      <c r="H210" s="40">
        <f>'2019 год_узб '!H211</f>
        <v>23373708</v>
      </c>
      <c r="I210" s="40">
        <f>'2019 год_узб '!I211</f>
        <v>0</v>
      </c>
    </row>
    <row r="211" spans="1:9" ht="17.25" customHeight="1">
      <c r="A211" s="98" t="s">
        <v>38</v>
      </c>
      <c r="B211" s="148" t="s">
        <v>519</v>
      </c>
      <c r="C211" s="148"/>
      <c r="D211" s="148"/>
      <c r="E211" s="148"/>
      <c r="F211" s="148"/>
      <c r="G211" s="148"/>
      <c r="H211" s="148"/>
      <c r="I211" s="148"/>
    </row>
    <row r="212" spans="1:9" ht="15.75">
      <c r="A212" s="98"/>
      <c r="B212" s="149" t="s">
        <v>520</v>
      </c>
      <c r="C212" s="149"/>
      <c r="D212" s="149"/>
      <c r="E212" s="149"/>
      <c r="F212" s="149"/>
      <c r="G212" s="150" t="s">
        <v>635</v>
      </c>
      <c r="H212" s="150"/>
      <c r="I212" s="150"/>
    </row>
    <row r="213" spans="1:9" ht="15.75">
      <c r="A213" s="98"/>
      <c r="B213" s="149" t="s">
        <v>521</v>
      </c>
      <c r="C213" s="149"/>
      <c r="D213" s="149"/>
      <c r="E213" s="149"/>
      <c r="F213" s="149"/>
      <c r="G213" s="150" t="s">
        <v>599</v>
      </c>
      <c r="H213" s="150"/>
      <c r="I213" s="150"/>
    </row>
    <row r="214" spans="1:9" ht="15.75">
      <c r="A214" s="98"/>
      <c r="B214" s="149" t="s">
        <v>522</v>
      </c>
      <c r="C214" s="149"/>
      <c r="D214" s="149"/>
      <c r="E214" s="149"/>
      <c r="F214" s="149"/>
      <c r="G214" s="150" t="s">
        <v>600</v>
      </c>
      <c r="H214" s="150"/>
      <c r="I214" s="150"/>
    </row>
    <row r="215" spans="1:9" ht="15.75">
      <c r="A215" s="98"/>
      <c r="B215" s="149" t="s">
        <v>523</v>
      </c>
      <c r="C215" s="149"/>
      <c r="D215" s="149"/>
      <c r="E215" s="149"/>
      <c r="F215" s="149"/>
      <c r="G215" s="150" t="s">
        <v>551</v>
      </c>
      <c r="H215" s="150"/>
      <c r="I215" s="150"/>
    </row>
    <row r="216" spans="1:9" ht="15.75">
      <c r="A216" s="98"/>
      <c r="B216" s="149" t="s">
        <v>524</v>
      </c>
      <c r="C216" s="149"/>
      <c r="D216" s="149"/>
      <c r="E216" s="149"/>
      <c r="F216" s="149"/>
      <c r="G216" s="151" t="s">
        <v>681</v>
      </c>
      <c r="H216" s="151"/>
      <c r="I216" s="151"/>
    </row>
    <row r="217" spans="1:9" ht="15.75">
      <c r="A217" s="98"/>
      <c r="B217" s="149" t="s">
        <v>525</v>
      </c>
      <c r="C217" s="149"/>
      <c r="D217" s="149"/>
      <c r="E217" s="149"/>
      <c r="F217" s="149"/>
      <c r="G217" s="151" t="s">
        <v>682</v>
      </c>
      <c r="H217" s="151"/>
      <c r="I217" s="151"/>
    </row>
    <row r="218" spans="1:9" ht="15.75">
      <c r="A218" s="98"/>
      <c r="B218" s="149" t="s">
        <v>526</v>
      </c>
      <c r="C218" s="149"/>
      <c r="D218" s="149"/>
      <c r="E218" s="149"/>
      <c r="F218" s="149"/>
      <c r="G218" s="150" t="s">
        <v>601</v>
      </c>
      <c r="H218" s="150"/>
      <c r="I218" s="150"/>
    </row>
    <row r="219" spans="1:9" ht="15.75">
      <c r="A219" s="98"/>
      <c r="B219" s="149" t="s">
        <v>527</v>
      </c>
      <c r="C219" s="149"/>
      <c r="D219" s="149"/>
      <c r="E219" s="149"/>
      <c r="F219" s="149"/>
      <c r="G219" s="150" t="s">
        <v>588</v>
      </c>
      <c r="H219" s="150"/>
      <c r="I219" s="150"/>
    </row>
    <row r="220" spans="1:9" ht="17.25" customHeight="1">
      <c r="A220" s="98" t="s">
        <v>26</v>
      </c>
      <c r="B220" s="106" t="s">
        <v>578</v>
      </c>
      <c r="C220" s="106"/>
      <c r="D220" s="106"/>
      <c r="E220" s="106"/>
      <c r="F220" s="106"/>
      <c r="G220" s="106"/>
      <c r="H220" s="106"/>
      <c r="I220" s="106"/>
    </row>
    <row r="221" spans="1:9" ht="75" customHeight="1">
      <c r="A221" s="98"/>
      <c r="B221" s="49" t="s">
        <v>13</v>
      </c>
      <c r="C221" s="48" t="s">
        <v>528</v>
      </c>
      <c r="D221" s="48" t="s">
        <v>529</v>
      </c>
      <c r="E221" s="106" t="s">
        <v>530</v>
      </c>
      <c r="F221" s="106"/>
      <c r="G221" s="48" t="s">
        <v>531</v>
      </c>
      <c r="H221" s="106" t="s">
        <v>532</v>
      </c>
      <c r="I221" s="106"/>
    </row>
    <row r="222" spans="1:9" ht="51" customHeight="1">
      <c r="A222" s="98"/>
      <c r="B222" s="49"/>
      <c r="C222" s="88">
        <v>43922</v>
      </c>
      <c r="D222" s="87" t="s">
        <v>683</v>
      </c>
      <c r="E222" s="99" t="s">
        <v>714</v>
      </c>
      <c r="F222" s="99"/>
      <c r="G222" s="42">
        <v>4350991788</v>
      </c>
      <c r="H222" s="163" t="s">
        <v>713</v>
      </c>
      <c r="I222" s="164"/>
    </row>
    <row r="223" spans="1:9" ht="20.25" customHeight="1">
      <c r="A223" s="98" t="s">
        <v>24</v>
      </c>
      <c r="B223" s="106" t="s">
        <v>580</v>
      </c>
      <c r="C223" s="106"/>
      <c r="D223" s="106"/>
      <c r="E223" s="106"/>
      <c r="F223" s="106"/>
      <c r="G223" s="106"/>
      <c r="H223" s="106"/>
      <c r="I223" s="106"/>
    </row>
    <row r="224" spans="1:9" ht="80.25" customHeight="1">
      <c r="A224" s="98"/>
      <c r="B224" s="59" t="s">
        <v>13</v>
      </c>
      <c r="C224" s="206" t="s">
        <v>528</v>
      </c>
      <c r="D224" s="206"/>
      <c r="E224" s="60" t="s">
        <v>529</v>
      </c>
      <c r="F224" s="60" t="s">
        <v>530</v>
      </c>
      <c r="G224" s="59" t="s">
        <v>531</v>
      </c>
      <c r="H224" s="60" t="s">
        <v>533</v>
      </c>
      <c r="I224" s="59" t="s">
        <v>534</v>
      </c>
    </row>
    <row r="225" spans="1:9" ht="35.25" customHeight="1">
      <c r="A225" s="98"/>
      <c r="B225" s="49"/>
      <c r="C225" s="91" t="s">
        <v>579</v>
      </c>
      <c r="D225" s="92"/>
      <c r="E225" s="51"/>
      <c r="F225" s="51"/>
      <c r="G225" s="51"/>
      <c r="H225" s="49"/>
      <c r="I225" s="51"/>
    </row>
    <row r="226" spans="1:9" ht="33" customHeight="1">
      <c r="A226" s="98" t="s">
        <v>15</v>
      </c>
      <c r="B226" s="106" t="s">
        <v>581</v>
      </c>
      <c r="C226" s="106"/>
      <c r="D226" s="106"/>
      <c r="E226" s="106"/>
      <c r="F226" s="106"/>
      <c r="G226" s="106"/>
      <c r="H226" s="106"/>
      <c r="I226" s="106"/>
    </row>
    <row r="227" spans="1:9" ht="63" customHeight="1">
      <c r="A227" s="98"/>
      <c r="B227" s="48" t="s">
        <v>13</v>
      </c>
      <c r="C227" s="106" t="s">
        <v>535</v>
      </c>
      <c r="D227" s="106"/>
      <c r="E227" s="106" t="s">
        <v>536</v>
      </c>
      <c r="F227" s="106"/>
      <c r="G227" s="106" t="s">
        <v>537</v>
      </c>
      <c r="H227" s="106"/>
      <c r="I227" s="48" t="s">
        <v>538</v>
      </c>
    </row>
    <row r="228" spans="1:9" ht="62.25" customHeight="1">
      <c r="A228" s="98"/>
      <c r="B228" s="49">
        <v>1</v>
      </c>
      <c r="C228" s="133" t="s">
        <v>602</v>
      </c>
      <c r="D228" s="134"/>
      <c r="E228" s="137" t="s">
        <v>632</v>
      </c>
      <c r="F228" s="137"/>
      <c r="G228" s="177" t="s">
        <v>603</v>
      </c>
      <c r="H228" s="178"/>
      <c r="I228" s="80" t="s">
        <v>622</v>
      </c>
    </row>
    <row r="229" spans="1:9" ht="45" customHeight="1">
      <c r="A229" s="98"/>
      <c r="B229" s="49">
        <v>2</v>
      </c>
      <c r="C229" s="133" t="s">
        <v>631</v>
      </c>
      <c r="D229" s="134"/>
      <c r="E229" s="137" t="s">
        <v>633</v>
      </c>
      <c r="F229" s="137"/>
      <c r="G229" s="177" t="s">
        <v>603</v>
      </c>
      <c r="H229" s="178"/>
      <c r="I229" s="80" t="s">
        <v>623</v>
      </c>
    </row>
    <row r="230" spans="1:9" ht="45" customHeight="1">
      <c r="A230" s="98"/>
      <c r="B230" s="63">
        <v>3</v>
      </c>
      <c r="C230" s="142" t="s">
        <v>561</v>
      </c>
      <c r="D230" s="143"/>
      <c r="E230" s="99" t="s">
        <v>634</v>
      </c>
      <c r="F230" s="99"/>
      <c r="G230" s="177" t="s">
        <v>563</v>
      </c>
      <c r="H230" s="178"/>
      <c r="I230" s="30" t="s">
        <v>624</v>
      </c>
    </row>
    <row r="231" spans="1:9" ht="45" customHeight="1">
      <c r="A231" s="98"/>
      <c r="B231" s="63">
        <v>4</v>
      </c>
      <c r="C231" s="142" t="s">
        <v>606</v>
      </c>
      <c r="D231" s="143"/>
      <c r="E231" s="99" t="s">
        <v>634</v>
      </c>
      <c r="F231" s="99"/>
      <c r="G231" s="177" t="s">
        <v>607</v>
      </c>
      <c r="H231" s="178"/>
      <c r="I231" s="30" t="s">
        <v>624</v>
      </c>
    </row>
    <row r="232" spans="1:9" ht="45" customHeight="1">
      <c r="A232" s="98"/>
      <c r="B232" s="63">
        <v>5</v>
      </c>
      <c r="C232" s="142" t="s">
        <v>334</v>
      </c>
      <c r="D232" s="143"/>
      <c r="E232" s="99" t="s">
        <v>634</v>
      </c>
      <c r="F232" s="99"/>
      <c r="G232" s="177" t="s">
        <v>608</v>
      </c>
      <c r="H232" s="178"/>
      <c r="I232" s="30" t="s">
        <v>624</v>
      </c>
    </row>
    <row r="233" spans="1:9" ht="45" customHeight="1">
      <c r="A233" s="98"/>
      <c r="B233" s="63">
        <v>6</v>
      </c>
      <c r="C233" s="142" t="s">
        <v>609</v>
      </c>
      <c r="D233" s="143"/>
      <c r="E233" s="99" t="s">
        <v>634</v>
      </c>
      <c r="F233" s="99"/>
      <c r="G233" s="177" t="s">
        <v>563</v>
      </c>
      <c r="H233" s="178"/>
      <c r="I233" s="30" t="s">
        <v>624</v>
      </c>
    </row>
    <row r="234" spans="1:9" ht="45" customHeight="1">
      <c r="A234" s="98"/>
      <c r="B234" s="63">
        <v>7</v>
      </c>
      <c r="C234" s="135" t="s">
        <v>610</v>
      </c>
      <c r="D234" s="136"/>
      <c r="E234" s="99" t="s">
        <v>634</v>
      </c>
      <c r="F234" s="99"/>
      <c r="G234" s="177" t="s">
        <v>611</v>
      </c>
      <c r="H234" s="178"/>
      <c r="I234" s="30" t="s">
        <v>624</v>
      </c>
    </row>
    <row r="235" spans="1:9" ht="45" customHeight="1">
      <c r="A235" s="98"/>
      <c r="B235" s="63">
        <v>8</v>
      </c>
      <c r="C235" s="135" t="s">
        <v>596</v>
      </c>
      <c r="D235" s="136"/>
      <c r="E235" s="99" t="s">
        <v>634</v>
      </c>
      <c r="F235" s="99"/>
      <c r="G235" s="177" t="s">
        <v>612</v>
      </c>
      <c r="H235" s="178"/>
      <c r="I235" s="30" t="s">
        <v>625</v>
      </c>
    </row>
    <row r="236" spans="1:9" ht="45" customHeight="1">
      <c r="A236" s="98"/>
      <c r="B236" s="63">
        <v>9</v>
      </c>
      <c r="C236" s="135" t="s">
        <v>335</v>
      </c>
      <c r="D236" s="136"/>
      <c r="E236" s="99" t="s">
        <v>634</v>
      </c>
      <c r="F236" s="99"/>
      <c r="G236" s="177" t="s">
        <v>542</v>
      </c>
      <c r="H236" s="178"/>
      <c r="I236" s="30" t="s">
        <v>624</v>
      </c>
    </row>
    <row r="237" spans="1:9" ht="45" customHeight="1">
      <c r="A237" s="98"/>
      <c r="B237" s="63">
        <v>10</v>
      </c>
      <c r="C237" s="204" t="s">
        <v>281</v>
      </c>
      <c r="D237" s="205"/>
      <c r="E237" s="99" t="s">
        <v>634</v>
      </c>
      <c r="F237" s="99"/>
      <c r="G237" s="198" t="s">
        <v>8</v>
      </c>
      <c r="H237" s="199"/>
      <c r="I237" s="30" t="s">
        <v>624</v>
      </c>
    </row>
    <row r="238" spans="1:9" ht="45" customHeight="1">
      <c r="A238" s="98"/>
      <c r="B238" s="63">
        <v>11</v>
      </c>
      <c r="C238" s="204" t="s">
        <v>282</v>
      </c>
      <c r="D238" s="205"/>
      <c r="E238" s="99" t="s">
        <v>634</v>
      </c>
      <c r="F238" s="99"/>
      <c r="G238" s="202" t="s">
        <v>7</v>
      </c>
      <c r="H238" s="203"/>
      <c r="I238" s="30" t="s">
        <v>624</v>
      </c>
    </row>
    <row r="239" spans="1:9" ht="45" customHeight="1">
      <c r="A239" s="98"/>
      <c r="B239" s="63">
        <v>12</v>
      </c>
      <c r="C239" s="204" t="s">
        <v>283</v>
      </c>
      <c r="D239" s="205"/>
      <c r="E239" s="99" t="s">
        <v>634</v>
      </c>
      <c r="F239" s="99"/>
      <c r="G239" s="202" t="s">
        <v>5</v>
      </c>
      <c r="H239" s="203"/>
      <c r="I239" s="30" t="s">
        <v>624</v>
      </c>
    </row>
    <row r="240" spans="1:9" ht="45" customHeight="1">
      <c r="A240" s="98"/>
      <c r="B240" s="63">
        <v>13</v>
      </c>
      <c r="C240" s="204" t="s">
        <v>613</v>
      </c>
      <c r="D240" s="205"/>
      <c r="E240" s="99" t="s">
        <v>634</v>
      </c>
      <c r="F240" s="99"/>
      <c r="G240" s="198" t="s">
        <v>6</v>
      </c>
      <c r="H240" s="199"/>
      <c r="I240" s="30" t="s">
        <v>624</v>
      </c>
    </row>
    <row r="241" spans="1:10" ht="45" customHeight="1">
      <c r="A241" s="98"/>
      <c r="B241" s="63">
        <v>14</v>
      </c>
      <c r="C241" s="142" t="s">
        <v>606</v>
      </c>
      <c r="D241" s="143"/>
      <c r="E241" s="99" t="s">
        <v>634</v>
      </c>
      <c r="F241" s="99"/>
      <c r="G241" s="177" t="s">
        <v>607</v>
      </c>
      <c r="H241" s="178"/>
      <c r="I241" s="30">
        <v>43988</v>
      </c>
    </row>
    <row r="242" spans="1:10" ht="45" customHeight="1">
      <c r="A242" s="98"/>
      <c r="B242" s="63">
        <v>15</v>
      </c>
      <c r="C242" s="204" t="s">
        <v>540</v>
      </c>
      <c r="D242" s="205"/>
      <c r="E242" s="99" t="s">
        <v>634</v>
      </c>
      <c r="F242" s="99"/>
      <c r="G242" s="198" t="s">
        <v>543</v>
      </c>
      <c r="H242" s="199"/>
      <c r="I242" s="30" t="s">
        <v>624</v>
      </c>
    </row>
    <row r="243" spans="1:10" ht="45" customHeight="1">
      <c r="A243" s="98"/>
      <c r="B243" s="63">
        <v>16</v>
      </c>
      <c r="C243" s="204" t="s">
        <v>280</v>
      </c>
      <c r="D243" s="205"/>
      <c r="E243" s="99" t="s">
        <v>634</v>
      </c>
      <c r="F243" s="99"/>
      <c r="G243" s="202" t="s">
        <v>452</v>
      </c>
      <c r="H243" s="203"/>
      <c r="I243" s="30" t="s">
        <v>624</v>
      </c>
    </row>
    <row r="244" spans="1:10" ht="45" customHeight="1">
      <c r="A244" s="98"/>
      <c r="B244" s="63">
        <v>17</v>
      </c>
      <c r="C244" s="204" t="s">
        <v>541</v>
      </c>
      <c r="D244" s="205"/>
      <c r="E244" s="99" t="s">
        <v>634</v>
      </c>
      <c r="F244" s="99"/>
      <c r="G244" s="198" t="s">
        <v>4</v>
      </c>
      <c r="H244" s="199"/>
      <c r="I244" s="30" t="s">
        <v>624</v>
      </c>
    </row>
    <row r="245" spans="1:10" ht="45" customHeight="1">
      <c r="A245" s="98"/>
      <c r="B245" s="63">
        <v>18</v>
      </c>
      <c r="C245" s="200" t="s">
        <v>562</v>
      </c>
      <c r="D245" s="201"/>
      <c r="E245" s="99" t="s">
        <v>634</v>
      </c>
      <c r="F245" s="99"/>
      <c r="G245" s="202" t="s">
        <v>564</v>
      </c>
      <c r="H245" s="203"/>
      <c r="I245" s="30" t="s">
        <v>624</v>
      </c>
    </row>
    <row r="246" spans="1:10" ht="12.75" customHeight="1">
      <c r="A246" s="4"/>
      <c r="B246" s="4"/>
      <c r="C246" s="27"/>
      <c r="D246" s="27"/>
      <c r="E246" s="4"/>
      <c r="F246" s="4"/>
      <c r="G246" s="5"/>
      <c r="H246" s="5"/>
      <c r="I246" s="4"/>
    </row>
    <row r="247" spans="1:10" ht="15" customHeight="1">
      <c r="A247" s="19"/>
      <c r="B247" s="16" t="s">
        <v>552</v>
      </c>
      <c r="C247" s="13"/>
      <c r="D247" s="13"/>
      <c r="E247" s="3"/>
      <c r="F247" s="81" t="s">
        <v>652</v>
      </c>
      <c r="G247" s="3" t="s">
        <v>653</v>
      </c>
      <c r="H247" s="2"/>
      <c r="J247" s="3"/>
    </row>
    <row r="248" spans="1:10" ht="15" customHeight="1">
      <c r="A248" s="19"/>
      <c r="B248" s="16"/>
      <c r="C248" s="3"/>
      <c r="D248" s="3"/>
      <c r="E248" s="3"/>
      <c r="F248" s="82"/>
      <c r="G248" s="3"/>
      <c r="H248" s="2"/>
      <c r="J248" s="3"/>
    </row>
    <row r="249" spans="1:10" ht="15" customHeight="1">
      <c r="A249" s="19"/>
      <c r="B249" s="16" t="s">
        <v>553</v>
      </c>
      <c r="C249" s="3"/>
      <c r="D249" s="3"/>
      <c r="E249" s="3"/>
      <c r="F249" s="81" t="s">
        <v>652</v>
      </c>
      <c r="G249" s="3" t="s">
        <v>654</v>
      </c>
      <c r="H249" s="2"/>
      <c r="J249" s="3"/>
    </row>
    <row r="250" spans="1:10" ht="15" customHeight="1">
      <c r="A250" s="20"/>
      <c r="B250" s="16"/>
      <c r="C250" s="3"/>
      <c r="D250" s="3"/>
      <c r="E250" s="3"/>
      <c r="F250" s="82"/>
      <c r="G250" s="3"/>
      <c r="H250" s="2"/>
      <c r="J250" s="3"/>
    </row>
    <row r="251" spans="1:10" ht="32.25" customHeight="1">
      <c r="A251" s="20"/>
      <c r="B251" s="173" t="s">
        <v>554</v>
      </c>
      <c r="C251" s="173"/>
      <c r="D251" s="173"/>
      <c r="E251" s="173"/>
      <c r="F251" s="81" t="s">
        <v>652</v>
      </c>
      <c r="G251" s="3" t="s">
        <v>655</v>
      </c>
      <c r="H251" s="2"/>
      <c r="J251" s="3"/>
    </row>
    <row r="252" spans="1:10" ht="15" customHeight="1">
      <c r="A252" s="20"/>
      <c r="B252" s="11"/>
      <c r="C252" s="3"/>
      <c r="D252" s="3"/>
      <c r="E252" s="3"/>
      <c r="F252" s="3"/>
      <c r="G252" s="3"/>
      <c r="H252" s="25"/>
      <c r="I252" s="1"/>
    </row>
    <row r="253" spans="1:10" s="2" customFormat="1" ht="15" customHeight="1">
      <c r="A253" s="18"/>
      <c r="B253" s="11"/>
      <c r="C253" s="3"/>
      <c r="D253" s="3"/>
      <c r="E253" s="3"/>
      <c r="F253" s="3"/>
      <c r="G253" s="3"/>
      <c r="H253" s="10"/>
    </row>
  </sheetData>
  <mergeCells count="347">
    <mergeCell ref="C80:F80"/>
    <mergeCell ref="C81:F81"/>
    <mergeCell ref="C82:F82"/>
    <mergeCell ref="C83:F83"/>
    <mergeCell ref="B72:F72"/>
    <mergeCell ref="B67:F67"/>
    <mergeCell ref="E229:F229"/>
    <mergeCell ref="E230:F230"/>
    <mergeCell ref="E231:F231"/>
    <mergeCell ref="C84:F84"/>
    <mergeCell ref="C85:F85"/>
    <mergeCell ref="B115:F115"/>
    <mergeCell ref="B116:F116"/>
    <mergeCell ref="B105:F105"/>
    <mergeCell ref="B106:F106"/>
    <mergeCell ref="B107:F107"/>
    <mergeCell ref="B108:F108"/>
    <mergeCell ref="B109:F109"/>
    <mergeCell ref="B110:F110"/>
    <mergeCell ref="B123:F123"/>
    <mergeCell ref="B124:F124"/>
    <mergeCell ref="B125:F125"/>
    <mergeCell ref="B126:F126"/>
    <mergeCell ref="B127:F127"/>
    <mergeCell ref="A10:A12"/>
    <mergeCell ref="B10:I10"/>
    <mergeCell ref="B11:F11"/>
    <mergeCell ref="G11:I11"/>
    <mergeCell ref="B12:F12"/>
    <mergeCell ref="G12:I12"/>
    <mergeCell ref="G1:I1"/>
    <mergeCell ref="G2:I2"/>
    <mergeCell ref="G3:I3"/>
    <mergeCell ref="A5:I5"/>
    <mergeCell ref="A6:I6"/>
    <mergeCell ref="B8:F8"/>
    <mergeCell ref="B13:F13"/>
    <mergeCell ref="G13:I13"/>
    <mergeCell ref="B14:I14"/>
    <mergeCell ref="A15:A18"/>
    <mergeCell ref="B15:F15"/>
    <mergeCell ref="G15:I15"/>
    <mergeCell ref="B16:F16"/>
    <mergeCell ref="G16:I16"/>
    <mergeCell ref="B17:F17"/>
    <mergeCell ref="G17:I17"/>
    <mergeCell ref="B18:F18"/>
    <mergeCell ref="G18:I18"/>
    <mergeCell ref="B19:I19"/>
    <mergeCell ref="A20:A22"/>
    <mergeCell ref="B20:F20"/>
    <mergeCell ref="G20:I20"/>
    <mergeCell ref="B21:F21"/>
    <mergeCell ref="G21:I21"/>
    <mergeCell ref="B22:F22"/>
    <mergeCell ref="G22:I22"/>
    <mergeCell ref="G28:I28"/>
    <mergeCell ref="G33:I33"/>
    <mergeCell ref="B34:F34"/>
    <mergeCell ref="G34:I34"/>
    <mergeCell ref="B35:F35"/>
    <mergeCell ref="G35:I35"/>
    <mergeCell ref="B36:F36"/>
    <mergeCell ref="G36:I36"/>
    <mergeCell ref="B29:F29"/>
    <mergeCell ref="G29:I29"/>
    <mergeCell ref="B23:I23"/>
    <mergeCell ref="B24:F24"/>
    <mergeCell ref="G24:I24"/>
    <mergeCell ref="B25:F25"/>
    <mergeCell ref="G25:I25"/>
    <mergeCell ref="B26:I26"/>
    <mergeCell ref="B27:F27"/>
    <mergeCell ref="G27:I27"/>
    <mergeCell ref="B28:F28"/>
    <mergeCell ref="B30:F30"/>
    <mergeCell ref="G30:I30"/>
    <mergeCell ref="A41:A44"/>
    <mergeCell ref="B41:I41"/>
    <mergeCell ref="B42:F42"/>
    <mergeCell ref="G42:I42"/>
    <mergeCell ref="B43:F43"/>
    <mergeCell ref="G43:I43"/>
    <mergeCell ref="B44:F44"/>
    <mergeCell ref="G44:I44"/>
    <mergeCell ref="A37:A40"/>
    <mergeCell ref="B37:I37"/>
    <mergeCell ref="B38:F38"/>
    <mergeCell ref="G38:I38"/>
    <mergeCell ref="B39:F39"/>
    <mergeCell ref="G39:I39"/>
    <mergeCell ref="B40:F40"/>
    <mergeCell ref="G40:I40"/>
    <mergeCell ref="A31:A36"/>
    <mergeCell ref="B31:I31"/>
    <mergeCell ref="B32:F32"/>
    <mergeCell ref="G32:I32"/>
    <mergeCell ref="B33:F33"/>
    <mergeCell ref="A23:A30"/>
    <mergeCell ref="B45:I45"/>
    <mergeCell ref="C46:D46"/>
    <mergeCell ref="E46:F47"/>
    <mergeCell ref="G46:G47"/>
    <mergeCell ref="H46:H47"/>
    <mergeCell ref="I46:I47"/>
    <mergeCell ref="G67:I67"/>
    <mergeCell ref="B68:F68"/>
    <mergeCell ref="G68:I68"/>
    <mergeCell ref="A48:A62"/>
    <mergeCell ref="E48:F48"/>
    <mergeCell ref="E49:F49"/>
    <mergeCell ref="E50:F50"/>
    <mergeCell ref="E51:F51"/>
    <mergeCell ref="E52:F52"/>
    <mergeCell ref="E53:F53"/>
    <mergeCell ref="E54:F54"/>
    <mergeCell ref="E55:F55"/>
    <mergeCell ref="E56:F56"/>
    <mergeCell ref="E57:F57"/>
    <mergeCell ref="E58:F58"/>
    <mergeCell ref="E59:F59"/>
    <mergeCell ref="E60:F60"/>
    <mergeCell ref="E61:F61"/>
    <mergeCell ref="E62:F62"/>
    <mergeCell ref="C78:F78"/>
    <mergeCell ref="C79:F79"/>
    <mergeCell ref="A73:A79"/>
    <mergeCell ref="B73:I73"/>
    <mergeCell ref="C74:F74"/>
    <mergeCell ref="C77:F77"/>
    <mergeCell ref="C75:F75"/>
    <mergeCell ref="C76:F76"/>
    <mergeCell ref="A63:A72"/>
    <mergeCell ref="B63:I63"/>
    <mergeCell ref="B64:F64"/>
    <mergeCell ref="G64:I64"/>
    <mergeCell ref="B65:F65"/>
    <mergeCell ref="G65:I65"/>
    <mergeCell ref="B66:F66"/>
    <mergeCell ref="G66:I66"/>
    <mergeCell ref="B70:F70"/>
    <mergeCell ref="G70:I70"/>
    <mergeCell ref="B71:F71"/>
    <mergeCell ref="G71:I71"/>
    <mergeCell ref="G72:I72"/>
    <mergeCell ref="B69:F69"/>
    <mergeCell ref="G69:I69"/>
    <mergeCell ref="A86:A180"/>
    <mergeCell ref="B86:I86"/>
    <mergeCell ref="B87:F87"/>
    <mergeCell ref="B88:I88"/>
    <mergeCell ref="B89:F89"/>
    <mergeCell ref="B90:F90"/>
    <mergeCell ref="B91:F91"/>
    <mergeCell ref="B92:F92"/>
    <mergeCell ref="B99:F99"/>
    <mergeCell ref="B100:F100"/>
    <mergeCell ref="B101:F101"/>
    <mergeCell ref="B102:F102"/>
    <mergeCell ref="B103:F103"/>
    <mergeCell ref="B104:F104"/>
    <mergeCell ref="B93:F93"/>
    <mergeCell ref="B94:F94"/>
    <mergeCell ref="B95:F95"/>
    <mergeCell ref="B96:F96"/>
    <mergeCell ref="B97:F97"/>
    <mergeCell ref="B98:F98"/>
    <mergeCell ref="B111:F111"/>
    <mergeCell ref="B112:F112"/>
    <mergeCell ref="B113:F113"/>
    <mergeCell ref="B114:F114"/>
    <mergeCell ref="B117:F117"/>
    <mergeCell ref="B118:F118"/>
    <mergeCell ref="B119:F119"/>
    <mergeCell ref="B120:F120"/>
    <mergeCell ref="B121:F121"/>
    <mergeCell ref="B122:F122"/>
    <mergeCell ref="B135:F135"/>
    <mergeCell ref="B136:F136"/>
    <mergeCell ref="B137:F137"/>
    <mergeCell ref="B128:F128"/>
    <mergeCell ref="B138:I138"/>
    <mergeCell ref="B139:F139"/>
    <mergeCell ref="B140:F140"/>
    <mergeCell ref="B129:F129"/>
    <mergeCell ref="B130:F130"/>
    <mergeCell ref="B131:F131"/>
    <mergeCell ref="B132:F132"/>
    <mergeCell ref="B133:F133"/>
    <mergeCell ref="B134:F134"/>
    <mergeCell ref="B147:F147"/>
    <mergeCell ref="B148:F148"/>
    <mergeCell ref="B149:F149"/>
    <mergeCell ref="B150:F150"/>
    <mergeCell ref="B151:F151"/>
    <mergeCell ref="B152:F152"/>
    <mergeCell ref="B141:F141"/>
    <mergeCell ref="B142:F142"/>
    <mergeCell ref="B143:F143"/>
    <mergeCell ref="B144:F144"/>
    <mergeCell ref="B145:F145"/>
    <mergeCell ref="B146:F146"/>
    <mergeCell ref="B159:F159"/>
    <mergeCell ref="B160:F160"/>
    <mergeCell ref="B161:F161"/>
    <mergeCell ref="B162:F162"/>
    <mergeCell ref="B163:F163"/>
    <mergeCell ref="B164:F164"/>
    <mergeCell ref="B153:F153"/>
    <mergeCell ref="B154:F154"/>
    <mergeCell ref="B155:F155"/>
    <mergeCell ref="B156:F156"/>
    <mergeCell ref="B157:F157"/>
    <mergeCell ref="B158:F158"/>
    <mergeCell ref="B171:F171"/>
    <mergeCell ref="B172:F172"/>
    <mergeCell ref="B173:F173"/>
    <mergeCell ref="B174:F174"/>
    <mergeCell ref="B175:F175"/>
    <mergeCell ref="B176:F176"/>
    <mergeCell ref="B165:F165"/>
    <mergeCell ref="B166:F166"/>
    <mergeCell ref="B167:F167"/>
    <mergeCell ref="B168:F168"/>
    <mergeCell ref="B169:F169"/>
    <mergeCell ref="B170:F170"/>
    <mergeCell ref="B177:F177"/>
    <mergeCell ref="B178:F178"/>
    <mergeCell ref="B179:F179"/>
    <mergeCell ref="B180:F180"/>
    <mergeCell ref="A181:A210"/>
    <mergeCell ref="B181:I181"/>
    <mergeCell ref="B182:D183"/>
    <mergeCell ref="E182:E183"/>
    <mergeCell ref="F182:G182"/>
    <mergeCell ref="H182:I182"/>
    <mergeCell ref="B190:D190"/>
    <mergeCell ref="B191:D191"/>
    <mergeCell ref="B192:D192"/>
    <mergeCell ref="B193:D193"/>
    <mergeCell ref="B194:D194"/>
    <mergeCell ref="B195:D195"/>
    <mergeCell ref="B184:D184"/>
    <mergeCell ref="B185:D185"/>
    <mergeCell ref="B186:D186"/>
    <mergeCell ref="B187:D187"/>
    <mergeCell ref="B188:D188"/>
    <mergeCell ref="B189:D189"/>
    <mergeCell ref="B202:D202"/>
    <mergeCell ref="B203:D203"/>
    <mergeCell ref="B204:D204"/>
    <mergeCell ref="B205:D205"/>
    <mergeCell ref="B206:D206"/>
    <mergeCell ref="B207:D207"/>
    <mergeCell ref="B196:D196"/>
    <mergeCell ref="B197:D197"/>
    <mergeCell ref="B198:D198"/>
    <mergeCell ref="B199:D199"/>
    <mergeCell ref="B200:D200"/>
    <mergeCell ref="B201:D201"/>
    <mergeCell ref="B208:D208"/>
    <mergeCell ref="B209:D209"/>
    <mergeCell ref="B210:D210"/>
    <mergeCell ref="B211:I211"/>
    <mergeCell ref="B212:F212"/>
    <mergeCell ref="G212:I212"/>
    <mergeCell ref="B213:F213"/>
    <mergeCell ref="G213:I213"/>
    <mergeCell ref="B214:F214"/>
    <mergeCell ref="B218:F218"/>
    <mergeCell ref="G218:I218"/>
    <mergeCell ref="B219:F219"/>
    <mergeCell ref="G219:I219"/>
    <mergeCell ref="A220:A222"/>
    <mergeCell ref="B220:I220"/>
    <mergeCell ref="E221:F221"/>
    <mergeCell ref="H221:I221"/>
    <mergeCell ref="E222:F222"/>
    <mergeCell ref="A211:A219"/>
    <mergeCell ref="H222:I222"/>
    <mergeCell ref="G214:I214"/>
    <mergeCell ref="B215:F215"/>
    <mergeCell ref="G215:I215"/>
    <mergeCell ref="B216:F216"/>
    <mergeCell ref="G216:I216"/>
    <mergeCell ref="B217:F217"/>
    <mergeCell ref="G217:I217"/>
    <mergeCell ref="A223:A225"/>
    <mergeCell ref="B223:I223"/>
    <mergeCell ref="A226:A245"/>
    <mergeCell ref="B226:I226"/>
    <mergeCell ref="C227:D227"/>
    <mergeCell ref="E227:F227"/>
    <mergeCell ref="G227:H227"/>
    <mergeCell ref="C224:D224"/>
    <mergeCell ref="C232:D232"/>
    <mergeCell ref="G232:H232"/>
    <mergeCell ref="C233:D233"/>
    <mergeCell ref="G233:H233"/>
    <mergeCell ref="C228:D228"/>
    <mergeCell ref="E228:F228"/>
    <mergeCell ref="G228:H228"/>
    <mergeCell ref="C229:D229"/>
    <mergeCell ref="G229:H229"/>
    <mergeCell ref="E239:F239"/>
    <mergeCell ref="G239:H239"/>
    <mergeCell ref="G243:H243"/>
    <mergeCell ref="C244:D244"/>
    <mergeCell ref="C230:D230"/>
    <mergeCell ref="G230:H230"/>
    <mergeCell ref="E232:F232"/>
    <mergeCell ref="B251:E251"/>
    <mergeCell ref="C231:D231"/>
    <mergeCell ref="G231:H231"/>
    <mergeCell ref="C236:D236"/>
    <mergeCell ref="E236:F236"/>
    <mergeCell ref="G236:H236"/>
    <mergeCell ref="C237:D237"/>
    <mergeCell ref="E237:F237"/>
    <mergeCell ref="G237:H237"/>
    <mergeCell ref="C238:D238"/>
    <mergeCell ref="E238:F238"/>
    <mergeCell ref="C240:D240"/>
    <mergeCell ref="E240:F240"/>
    <mergeCell ref="G240:H240"/>
    <mergeCell ref="C241:D241"/>
    <mergeCell ref="E241:F241"/>
    <mergeCell ref="G241:H241"/>
    <mergeCell ref="C242:D242"/>
    <mergeCell ref="E242:F242"/>
    <mergeCell ref="G242:H242"/>
    <mergeCell ref="C243:D243"/>
    <mergeCell ref="E243:F243"/>
    <mergeCell ref="E233:F233"/>
    <mergeCell ref="E244:F244"/>
    <mergeCell ref="G244:H244"/>
    <mergeCell ref="C245:D245"/>
    <mergeCell ref="E245:F245"/>
    <mergeCell ref="G245:H245"/>
    <mergeCell ref="C234:D234"/>
    <mergeCell ref="E234:F234"/>
    <mergeCell ref="G234:H234"/>
    <mergeCell ref="C235:D235"/>
    <mergeCell ref="E235:F235"/>
    <mergeCell ref="G235:H235"/>
    <mergeCell ref="G238:H238"/>
    <mergeCell ref="C239:D239"/>
  </mergeCells>
  <pageMargins left="0.19685039370078741" right="0.19685039370078741" top="0.39370078740157483" bottom="0.47" header="0.31496062992125984" footer="0.23622047244094491"/>
  <pageSetup paperSize="9" scale="82" orientation="portrait" verticalDpi="1200" r:id="rId1"/>
  <headerFooter>
    <oddHeader>Страница &amp;С</oddHeader>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5:C55"/>
  <sheetViews>
    <sheetView topLeftCell="A7" workbookViewId="0">
      <selection activeCell="C24" sqref="C24"/>
    </sheetView>
  </sheetViews>
  <sheetFormatPr defaultRowHeight="15"/>
  <cols>
    <col min="3" max="3" width="74" customWidth="1"/>
  </cols>
  <sheetData>
    <row r="5" spans="3:3" ht="15.75" thickBot="1">
      <c r="C5" s="73" t="s">
        <v>614</v>
      </c>
    </row>
    <row r="6" spans="3:3" ht="29.25">
      <c r="C6" s="74" t="s">
        <v>615</v>
      </c>
    </row>
    <row r="7" spans="3:3" ht="15.75" thickBot="1">
      <c r="C7" s="75">
        <v>43923.606944444444</v>
      </c>
    </row>
    <row r="8" spans="3:3" ht="15.75" thickBot="1">
      <c r="C8" s="73" t="s">
        <v>614</v>
      </c>
    </row>
    <row r="9" spans="3:3" ht="43.5">
      <c r="C9" s="74" t="s">
        <v>616</v>
      </c>
    </row>
    <row r="10" spans="3:3" ht="15.75" thickBot="1">
      <c r="C10" s="75">
        <v>43923.606249999997</v>
      </c>
    </row>
    <row r="11" spans="3:3" ht="15.75" thickBot="1">
      <c r="C11" s="73" t="s">
        <v>614</v>
      </c>
    </row>
    <row r="12" spans="3:3">
      <c r="C12" s="74" t="s">
        <v>434</v>
      </c>
    </row>
    <row r="13" spans="3:3" ht="15.75" thickBot="1">
      <c r="C13" s="75">
        <v>43759.646527777775</v>
      </c>
    </row>
    <row r="14" spans="3:3" ht="15.75" thickBot="1">
      <c r="C14" s="73" t="s">
        <v>614</v>
      </c>
    </row>
    <row r="15" spans="3:3">
      <c r="C15" s="74" t="s">
        <v>433</v>
      </c>
    </row>
    <row r="16" spans="3:3" ht="15.75" thickBot="1">
      <c r="C16" s="75">
        <v>43745.443055555559</v>
      </c>
    </row>
    <row r="17" spans="3:3" ht="15.75" thickBot="1">
      <c r="C17" s="73" t="s">
        <v>614</v>
      </c>
    </row>
    <row r="18" spans="3:3">
      <c r="C18" s="74" t="s">
        <v>568</v>
      </c>
    </row>
    <row r="19" spans="3:3" ht="15.75" thickBot="1">
      <c r="C19" s="75">
        <v>43745.417361111111</v>
      </c>
    </row>
    <row r="20" spans="3:3" ht="15.75" thickBot="1">
      <c r="C20" s="73" t="s">
        <v>614</v>
      </c>
    </row>
    <row r="21" spans="3:3">
      <c r="C21" s="74" t="s">
        <v>434</v>
      </c>
    </row>
    <row r="22" spans="3:3" ht="15.75" thickBot="1">
      <c r="C22" s="75">
        <v>43745.397916666669</v>
      </c>
    </row>
    <row r="23" spans="3:3" ht="15.75" thickBot="1">
      <c r="C23" s="73" t="s">
        <v>614</v>
      </c>
    </row>
    <row r="24" spans="3:3">
      <c r="C24" s="74" t="s">
        <v>584</v>
      </c>
    </row>
    <row r="25" spans="3:3" ht="15.75" thickBot="1">
      <c r="C25" s="75">
        <v>43670.756249999999</v>
      </c>
    </row>
    <row r="26" spans="3:3" ht="15.75" thickBot="1">
      <c r="C26" s="73" t="s">
        <v>614</v>
      </c>
    </row>
    <row r="27" spans="3:3">
      <c r="C27" s="74" t="s">
        <v>436</v>
      </c>
    </row>
    <row r="28" spans="3:3" ht="15.75" thickBot="1">
      <c r="C28" s="75">
        <v>43670.665277777778</v>
      </c>
    </row>
    <row r="29" spans="3:3" ht="15.75" thickBot="1">
      <c r="C29" s="73" t="s">
        <v>614</v>
      </c>
    </row>
    <row r="30" spans="3:3">
      <c r="C30" s="74" t="s">
        <v>568</v>
      </c>
    </row>
    <row r="31" spans="3:3" ht="15.75" thickBot="1">
      <c r="C31" s="75">
        <v>43668.583333333336</v>
      </c>
    </row>
    <row r="32" spans="3:3" ht="15.75" thickBot="1">
      <c r="C32" s="73" t="s">
        <v>614</v>
      </c>
    </row>
    <row r="33" spans="3:3">
      <c r="C33" s="74" t="s">
        <v>569</v>
      </c>
    </row>
    <row r="34" spans="3:3" ht="15.75" thickBot="1">
      <c r="C34" s="75">
        <v>43668.553472222222</v>
      </c>
    </row>
    <row r="35" spans="3:3" ht="15.75" thickBot="1">
      <c r="C35" s="73" t="s">
        <v>614</v>
      </c>
    </row>
    <row r="36" spans="3:3">
      <c r="C36" s="74" t="s">
        <v>570</v>
      </c>
    </row>
    <row r="37" spans="3:3" ht="15.75" thickBot="1">
      <c r="C37" s="75">
        <v>43661.844444444447</v>
      </c>
    </row>
    <row r="38" spans="3:3" ht="15.75" thickBot="1">
      <c r="C38" s="73" t="s">
        <v>614</v>
      </c>
    </row>
    <row r="39" spans="3:3">
      <c r="C39" s="74" t="s">
        <v>433</v>
      </c>
    </row>
    <row r="40" spans="3:3" ht="15.75" thickBot="1">
      <c r="C40" s="75">
        <v>43656.793749999997</v>
      </c>
    </row>
    <row r="41" spans="3:3" ht="15.75" thickBot="1">
      <c r="C41" s="73" t="s">
        <v>614</v>
      </c>
    </row>
    <row r="42" spans="3:3">
      <c r="C42" s="74" t="s">
        <v>434</v>
      </c>
    </row>
    <row r="43" spans="3:3" ht="15.75" thickBot="1">
      <c r="C43" s="75">
        <v>43656.478472222225</v>
      </c>
    </row>
    <row r="44" spans="3:3" ht="15.75" thickBot="1">
      <c r="C44" s="73" t="s">
        <v>614</v>
      </c>
    </row>
    <row r="45" spans="3:3">
      <c r="C45" s="74" t="s">
        <v>434</v>
      </c>
    </row>
    <row r="46" spans="3:3" ht="15.75" thickBot="1">
      <c r="C46" s="75">
        <v>43538.439583333333</v>
      </c>
    </row>
    <row r="47" spans="3:3" ht="15.75" thickBot="1">
      <c r="C47" s="73" t="s">
        <v>614</v>
      </c>
    </row>
    <row r="48" spans="3:3">
      <c r="C48" s="74" t="s">
        <v>433</v>
      </c>
    </row>
    <row r="49" spans="3:3" ht="15.75" thickBot="1">
      <c r="C49" s="75">
        <v>43538.382638888892</v>
      </c>
    </row>
    <row r="50" spans="3:3" ht="15.75" thickBot="1">
      <c r="C50" s="73" t="s">
        <v>614</v>
      </c>
    </row>
    <row r="51" spans="3:3">
      <c r="C51" s="74" t="s">
        <v>570</v>
      </c>
    </row>
    <row r="52" spans="3:3" ht="15.75" thickBot="1">
      <c r="C52" s="75">
        <v>43537.852083333331</v>
      </c>
    </row>
    <row r="53" spans="3:3" ht="15.75" thickBot="1">
      <c r="C53" s="73" t="s">
        <v>614</v>
      </c>
    </row>
    <row r="54" spans="3:3">
      <c r="C54" s="74" t="s">
        <v>568</v>
      </c>
    </row>
    <row r="55" spans="3:3" ht="15.75" thickBot="1">
      <c r="C55" s="75">
        <v>43537.847916666666</v>
      </c>
    </row>
  </sheetData>
  <hyperlinks>
    <hyperlink ref="C5" r:id="rId1" display="https://openinfo.uz/ru/facts/33725/"/>
    <hyperlink ref="C8" r:id="rId2" display="https://openinfo.uz/ru/facts/33727/"/>
    <hyperlink ref="C11" r:id="rId3" display="https://openinfo.uz/ru/facts/30492/"/>
    <hyperlink ref="C14" r:id="rId4" display="https://openinfo.uz/ru/facts/30283/"/>
    <hyperlink ref="C17" r:id="rId5" display="https://openinfo.uz/ru/facts/30282/"/>
    <hyperlink ref="C20" r:id="rId6" display="https://openinfo.uz/ru/facts/30281/"/>
    <hyperlink ref="C23" r:id="rId7" display="https://openinfo.uz/ru/facts/28771/"/>
    <hyperlink ref="C26" r:id="rId8" display="https://openinfo.uz/ru/facts/28375/"/>
    <hyperlink ref="C29" r:id="rId9" display="https://openinfo.uz/ru/facts/28348/"/>
    <hyperlink ref="C32" r:id="rId10" display="https://openinfo.uz/ru/facts/28366/"/>
    <hyperlink ref="C35" r:id="rId11" display="https://openinfo.uz/ru/facts/28360/"/>
    <hyperlink ref="C38" r:id="rId12" display="https://openinfo.uz/ru/facts/28379/"/>
    <hyperlink ref="C41" r:id="rId13" display="https://openinfo.uz/ru/facts/28326/"/>
    <hyperlink ref="C44" r:id="rId14" display="https://openinfo.uz/ru/facts/25186/"/>
    <hyperlink ref="C47" r:id="rId15" display="https://openinfo.uz/ru/facts/25196/"/>
    <hyperlink ref="C50" r:id="rId16" display="https://openinfo.uz/ru/facts/25195/"/>
    <hyperlink ref="C53" r:id="rId17" display="https://openinfo.uz/ru/facts/25192/"/>
  </hyperlinks>
  <pageMargins left="0.7" right="0.7" top="0.75" bottom="0.75" header="0.3" footer="0.3"/>
  <pageSetup paperSize="9" orientation="portrait" verticalDpi="0" r:id="rId18"/>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6</vt:i4>
      </vt:variant>
    </vt:vector>
  </HeadingPairs>
  <TitlesOfParts>
    <vt:vector size="10" baseType="lpstr">
      <vt:lpstr>2019 год_узб </vt:lpstr>
      <vt:lpstr>2019 год_рус</vt:lpstr>
      <vt:lpstr>2019 год_анг</vt:lpstr>
      <vt:lpstr>Лист1</vt:lpstr>
      <vt:lpstr>'2019 год_анг'!Print_Area</vt:lpstr>
      <vt:lpstr>'2019 год_рус'!Print_Area</vt:lpstr>
      <vt:lpstr>'2019 год_узб '!Print_Area</vt:lpstr>
      <vt:lpstr>'2019 год_анг'!Область_печати</vt:lpstr>
      <vt:lpstr>'2019 год_рус'!Область_печати</vt:lpstr>
      <vt:lpstr>'2019 год_узб '!Область_печати</vt:lpstr>
    </vt:vector>
  </TitlesOfParts>
  <Company>Reanimator Extreme Edition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admin</cp:lastModifiedBy>
  <cp:lastPrinted>2021-06-26T12:50:17Z</cp:lastPrinted>
  <dcterms:created xsi:type="dcterms:W3CDTF">2016-07-04T07:39:09Z</dcterms:created>
  <dcterms:modified xsi:type="dcterms:W3CDTF">2021-10-29T05:51:35Z</dcterms:modified>
</cp:coreProperties>
</file>