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600" activeTab="5"/>
  </bookViews>
  <sheets>
    <sheet name="Сделки за 2023" sheetId="1" r:id="rId1"/>
    <sheet name="новая сделка за 2023" sheetId="9" r:id="rId2"/>
    <sheet name="Восстановлен 2023" sheetId="7" r:id="rId3"/>
    <sheet name="Аукцион за 2023" sheetId="8" r:id="rId4"/>
    <sheet name="Аннулирован за 2023" sheetId="6" r:id="rId5"/>
    <sheet name="Прямые закупки за 2023" sheetId="2" r:id="rId6"/>
  </sheets>
  <definedNames>
    <definedName name="_xlnm._FilterDatabase" localSheetId="3" hidden="1">'Аукцион за 2023'!$B$3:$G$3</definedName>
    <definedName name="_xlnm._FilterDatabase" localSheetId="2" hidden="1">'Восстановлен 2023'!$B$3:$I$3</definedName>
    <definedName name="_xlnm._FilterDatabase" localSheetId="1" hidden="1">'новая сделка за 2023'!$B$3:$I$6</definedName>
    <definedName name="_xlnm._FilterDatabase" localSheetId="5" hidden="1">'Прямые закупки за 2023'!$A$2:$J$24</definedName>
    <definedName name="_xlnm._FilterDatabase" localSheetId="0" hidden="1">'Сделки за 2023'!$B$3:$I$10</definedName>
  </definedNames>
  <calcPr calcId="144525"/>
</workbook>
</file>

<file path=xl/calcChain.xml><?xml version="1.0" encoding="utf-8"?>
<calcChain xmlns="http://schemas.openxmlformats.org/spreadsheetml/2006/main">
  <c r="K8" i="7" l="1"/>
  <c r="I6" i="9" l="1"/>
  <c r="A7" i="7" l="1"/>
  <c r="F25" i="2" l="1"/>
  <c r="A7" i="1" l="1"/>
  <c r="A8" i="1" s="1"/>
  <c r="G6" i="8" l="1"/>
  <c r="A6" i="1"/>
  <c r="G25" i="2" l="1"/>
  <c r="I10" i="1"/>
  <c r="I8" i="7"/>
  <c r="A5" i="7" l="1"/>
  <c r="A6" i="7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l="1"/>
  <c r="A16" i="2" s="1"/>
  <c r="A17" i="2" s="1"/>
  <c r="A18" i="2" s="1"/>
  <c r="I7" i="6"/>
  <c r="A5" i="1"/>
  <c r="A19" i="2" l="1"/>
  <c r="A20" i="2" s="1"/>
  <c r="A21" i="2" l="1"/>
  <c r="A22" i="2" l="1"/>
  <c r="A23" i="2" s="1"/>
  <c r="A24" i="2" s="1"/>
</calcChain>
</file>

<file path=xl/sharedStrings.xml><?xml version="1.0" encoding="utf-8"?>
<sst xmlns="http://schemas.openxmlformats.org/spreadsheetml/2006/main" count="242" uniqueCount="117">
  <si>
    <t>№ сделки</t>
  </si>
  <si>
    <t>Дата сделки</t>
  </si>
  <si>
    <t>Товар</t>
  </si>
  <si>
    <t>Наименование продавца</t>
  </si>
  <si>
    <t>ИНН продавца</t>
  </si>
  <si>
    <t>Кол-во</t>
  </si>
  <si>
    <t>Сумма сделки</t>
  </si>
  <si>
    <t>Услуги предоставляемые консультантами по корпоративному управлению</t>
  </si>
  <si>
    <t>QIMMATLI QOGOZ.MARKAZ. DEPOZIT</t>
  </si>
  <si>
    <t>Кефир</t>
  </si>
  <si>
    <t>№ договора</t>
  </si>
  <si>
    <t>Категория</t>
  </si>
  <si>
    <t>Исполнитель</t>
  </si>
  <si>
    <t>Страна исполнителя</t>
  </si>
  <si>
    <t>Сумма договора</t>
  </si>
  <si>
    <t>Дата договора</t>
  </si>
  <si>
    <t>Тип прямых закупок</t>
  </si>
  <si>
    <t>УЗБЕКИСТАН</t>
  </si>
  <si>
    <t>Прямые закупки</t>
  </si>
  <si>
    <t>Единый поставщик</t>
  </si>
  <si>
    <t>Продукция и услуги сельского хозяйства и охоты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</si>
  <si>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</si>
  <si>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юридические и бухгалтерские</t>
  </si>
  <si>
    <t>"VAKIF" АДВОКАТЛИК ФИРМАСИ</t>
  </si>
  <si>
    <t>SOF IN PREMIUM MILK</t>
  </si>
  <si>
    <t>"AGROTEHMINERAL TRADING" MAS'ULIYATI CHEKLANGAN JAMIYAT</t>
  </si>
  <si>
    <t>ООО MY OFFICE STATIONERY</t>
  </si>
  <si>
    <t>№ пп</t>
  </si>
  <si>
    <t xml:space="preserve">№ пп </t>
  </si>
  <si>
    <t>Статус</t>
  </si>
  <si>
    <t>Опубликован</t>
  </si>
  <si>
    <t>Сумма договора долл США</t>
  </si>
  <si>
    <t>№пп</t>
  </si>
  <si>
    <t>Кефир из коровьего молоко с М.Д.Ж -3,2%</t>
  </si>
  <si>
    <t>MLYARDERLAR XK</t>
  </si>
  <si>
    <t>№10</t>
  </si>
  <si>
    <t>№2023/15</t>
  </si>
  <si>
    <t>№ OSG-TS-28/12/2022</t>
  </si>
  <si>
    <t>"ONLINE SERVICE GROUP" MAS'ULIYATI CHEKLANGAN JAMIYAT</t>
  </si>
  <si>
    <t>№ 09-15/058110000001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</si>
  <si>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</si>
  <si>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АКЦИОНЕРНОЕ ОБЩЕСТВО "O`ZAGROSUG`URTA"</t>
  </si>
  <si>
    <t>№09/01</t>
  </si>
  <si>
    <t>ИП ЖАНБЫРБАЙ Е.Ш.</t>
  </si>
  <si>
    <t>КАЗАХСТАН</t>
  </si>
  <si>
    <t>0</t>
  </si>
  <si>
    <t>№3155009</t>
  </si>
  <si>
    <t>Услуги телекоммуникационные</t>
  </si>
  <si>
    <t>"O`ZBEKTELEKOM " AKSIYADORLIK JAMIYATI</t>
  </si>
  <si>
    <t>№40931943</t>
  </si>
  <si>
    <t>№ 4140-2023/IJRO</t>
  </si>
  <si>
    <t>ООО UNICON-SOFT</t>
  </si>
  <si>
    <t>Бланки удостоверений к государственным наградам</t>
  </si>
  <si>
    <t>Ед.изм.</t>
  </si>
  <si>
    <t>шт</t>
  </si>
  <si>
    <t>ед.изм</t>
  </si>
  <si>
    <t>Пропуск</t>
  </si>
  <si>
    <t>усл.ед</t>
  </si>
  <si>
    <t>№6</t>
  </si>
  <si>
    <t>Кокс и нефтепродукты</t>
  </si>
  <si>
    <t>OOO Chirciq GTS</t>
  </si>
  <si>
    <t>№ 1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</si>
  <si>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</si>
  <si>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PREMIUM POLIGRAF BIZNES</t>
  </si>
  <si>
    <t>№ Ю-1</t>
  </si>
  <si>
    <t>Услуги по сбору, обработке и удалению отходов; услуги по утилизации отходов</t>
  </si>
  <si>
    <t>"ZANGIOTA OBODON" MAS'ULIYATI CHEKLANGAN JAMIYAT</t>
  </si>
  <si>
    <t>№ 169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</si>
  <si>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</si>
  <si>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</si>
  <si>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Реестр совершенных сделок в портале xarid.uzex.uz  за  2023 г. AO "BIOKIMYO"</t>
  </si>
  <si>
    <t>Аннулированные сделки за 2023г.</t>
  </si>
  <si>
    <t>Прямые закупки за  2023 г.</t>
  </si>
  <si>
    <t>Реестр совершенных сделок в портале xarid.uzex.uz  за 2023 г. AO "BIOKIMYO"</t>
  </si>
  <si>
    <t>№ 424/12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</si>
  <si>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</si>
  <si>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Тошкент вилояти статистика бошкармаси</t>
  </si>
  <si>
    <t>№ КБ-95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</si>
  <si>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</si>
  <si>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</si>
  <si>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Услуги по оценке системы корпоративного управления</t>
  </si>
  <si>
    <t>23-103-102379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</si>
  <si>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</si>
  <si>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</si>
  <si>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№19</t>
  </si>
  <si>
    <t>УЧРЕЖДЕНИЕ "TOSHKENT VILOYATI YANGIYO`L SHAHAR SANITARIYA-EPIDEMIOLOGIK OSOYISHTALIK VA JAMOAT SALOMATLIGI BO`LIMI"</t>
  </si>
  <si>
    <t>Услуга по дератизации</t>
  </si>
  <si>
    <t>DURDONA BUNYOD MED" mas uliyati cheklangan jamiyati</t>
  </si>
  <si>
    <t>м2</t>
  </si>
  <si>
    <t>№87</t>
  </si>
  <si>
    <t>Услуги по оптовой и розничной торговле и услуги по ремонту автотранспортных средств и мотоциклов</t>
  </si>
  <si>
    <t>"GRAND MOTORS" MAS`ULIYATI CHEKLANGAN JAMIYAT</t>
  </si>
  <si>
    <t>№24/S</t>
  </si>
  <si>
    <t>ОБЩЕСТВО С ОГРАНИЧЕННОЙ ОТВЕТСТВЕННОСТЬЮ "IDEAL SERVICE STAFF"</t>
  </si>
  <si>
    <t>Машины и оборудование, не включенные в другие группировки</t>
  </si>
  <si>
    <t>"SAVDOELEKTRONIKA XIZMATLARI" MAS'ULIYATI CHEKLANGAN JAMIYAT</t>
  </si>
  <si>
    <t>Услуга в области метрологии</t>
  </si>
  <si>
    <t>"PEGMA" masuliyati cheklangan jamiyati</t>
  </si>
  <si>
    <t>№84</t>
  </si>
  <si>
    <t>Управление по чрезвычайным ситуациям Ташкентской области</t>
  </si>
  <si>
    <t>Респиратор</t>
  </si>
  <si>
    <t>OOO "NEW FORMAT TASHKENT"</t>
  </si>
  <si>
    <t>Средства лекарственные и материалы, применяемые в медицинских целях</t>
  </si>
  <si>
    <t>ООО BIOCOSMIC</t>
  </si>
  <si>
    <t>№34/0175</t>
  </si>
  <si>
    <t>Услуги профессиональные, научные и технические, прочие</t>
  </si>
  <si>
    <t>ГОСУДАРСТВЕННОЕ УНИТАРНОЕ ПРЕДПРИЯТИЕ "O’ZBEKISTON ILMIY-SINOV VA SIFAT NAZORATI MARKAZI "</t>
  </si>
  <si>
    <t>ООО PETROL AUTO AND INDUSTRIAL</t>
  </si>
  <si>
    <t>Смазка железнодорожная</t>
  </si>
  <si>
    <t>кг</t>
  </si>
  <si>
    <t>№67-1638 юр</t>
  </si>
  <si>
    <t>Вещества химические и продукты химические</t>
  </si>
  <si>
    <t>"OLMALIQ KON-METALLURGIYA KOMBINATI" AKSIYADORLIK JAMIYATI</t>
  </si>
  <si>
    <t>ООО IDEAL RESULTS</t>
  </si>
  <si>
    <t>Услуга по разработке проекта газоснабжения</t>
  </si>
  <si>
    <t>ЧП PRODUCTION</t>
  </si>
  <si>
    <t>Реестр новая сделок в портале xarid.uzex.uz  за  2023 г. AO "BIOKIMYO"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</si>
</sst>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11"/>
      <name val="Open Sans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color rgb="FF000000"/>
      <name val="Open Sans"/>
    </font>
    <font>
      <b/>
      <sz val="11"/>
      <name val="Open Sans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Open Sans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Open Sans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Ope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4" fontId="8" fillId="0" borderId="0" xfId="0" applyNumberFormat="1" applyFont="1" applyFill="1"/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13" fillId="0" borderId="1" xfId="0" applyNumberFormat="1" applyFont="1" applyBorder="1" applyAlignment="1">
      <alignment horizont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" fontId="13" fillId="0" borderId="1" xfId="0" applyNumberFormat="1" applyFont="1" applyFill="1" applyBorder="1"/>
    <xf numFmtId="14" fontId="6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8" fillId="0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4" fontId="18" fillId="0" borderId="4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Fill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9" fillId="0" borderId="1" xfId="0" applyFont="1" applyBorder="1" applyAlignment="1">
      <alignment wrapText="1"/>
    </xf>
    <xf numFmtId="0" fontId="17" fillId="0" borderId="1" xfId="0" applyFont="1" applyBorder="1"/>
    <xf numFmtId="0" fontId="22" fillId="0" borderId="1" xfId="0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G5" sqref="G5:G8"/>
    </sheetView>
  </sheetViews>
  <sheetFormatPr defaultRowHeight="12.75"/>
  <cols>
    <col min="3" max="3" width="14.42578125" customWidth="1"/>
    <col min="4" max="4" width="33.42578125" customWidth="1"/>
    <col min="5" max="5" width="37.5703125" customWidth="1"/>
    <col min="6" max="6" width="18" customWidth="1"/>
    <col min="7" max="8" width="16" customWidth="1"/>
    <col min="9" max="9" width="21.85546875" customWidth="1"/>
    <col min="10" max="10" width="10" bestFit="1" customWidth="1"/>
  </cols>
  <sheetData>
    <row r="1" spans="1:10" ht="39" customHeight="1">
      <c r="B1" s="68" t="s">
        <v>70</v>
      </c>
      <c r="C1" s="68"/>
      <c r="D1" s="68"/>
      <c r="E1" s="68"/>
      <c r="F1" s="68"/>
      <c r="G1" s="68"/>
      <c r="H1" s="68"/>
      <c r="I1" s="68"/>
      <c r="J1" s="68"/>
    </row>
    <row r="3" spans="1:10" ht="30">
      <c r="A3" s="48" t="s">
        <v>27</v>
      </c>
      <c r="B3" s="48" t="s">
        <v>0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53</v>
      </c>
      <c r="I3" s="48" t="s">
        <v>6</v>
      </c>
    </row>
    <row r="4" spans="1:10" ht="14.25">
      <c r="A4" s="58">
        <v>1</v>
      </c>
      <c r="B4" s="14">
        <v>990948</v>
      </c>
      <c r="C4" s="18">
        <v>44935</v>
      </c>
      <c r="D4" s="14" t="s">
        <v>9</v>
      </c>
      <c r="E4" s="59" t="s">
        <v>24</v>
      </c>
      <c r="F4" s="59">
        <v>309267095</v>
      </c>
      <c r="G4" s="14">
        <v>425</v>
      </c>
      <c r="H4" s="14" t="s">
        <v>54</v>
      </c>
      <c r="I4" s="15">
        <v>4641000</v>
      </c>
    </row>
    <row r="5" spans="1:10" ht="48" customHeight="1">
      <c r="A5" s="58">
        <f>A4+1</f>
        <v>2</v>
      </c>
      <c r="B5" s="14">
        <v>995599</v>
      </c>
      <c r="C5" s="18">
        <v>44939</v>
      </c>
      <c r="D5" s="29" t="s">
        <v>7</v>
      </c>
      <c r="E5" s="29" t="s">
        <v>8</v>
      </c>
      <c r="F5" s="59">
        <v>203021987</v>
      </c>
      <c r="G5" s="14">
        <v>1</v>
      </c>
      <c r="H5" s="14" t="s">
        <v>57</v>
      </c>
      <c r="I5" s="15">
        <v>2070000</v>
      </c>
    </row>
    <row r="6" spans="1:10" ht="28.5">
      <c r="A6" s="58">
        <f t="shared" ref="A6:A8" si="0">A5+1</f>
        <v>3</v>
      </c>
      <c r="B6" s="63">
        <v>1057108</v>
      </c>
      <c r="C6" s="18">
        <v>44970</v>
      </c>
      <c r="D6" s="29" t="s">
        <v>80</v>
      </c>
      <c r="E6" s="59" t="s">
        <v>8</v>
      </c>
      <c r="F6" s="59">
        <v>203021987</v>
      </c>
      <c r="G6" s="14">
        <v>1</v>
      </c>
      <c r="H6" s="14" t="s">
        <v>57</v>
      </c>
      <c r="I6" s="15">
        <v>3000000</v>
      </c>
    </row>
    <row r="7" spans="1:10" ht="14.25">
      <c r="A7" s="58">
        <f t="shared" si="0"/>
        <v>4</v>
      </c>
      <c r="B7" s="63">
        <v>1097199</v>
      </c>
      <c r="C7" s="60">
        <v>44987</v>
      </c>
      <c r="D7" s="59" t="s">
        <v>96</v>
      </c>
      <c r="E7" s="56" t="s">
        <v>97</v>
      </c>
      <c r="F7" s="56">
        <v>201603532</v>
      </c>
      <c r="G7" s="14">
        <v>1</v>
      </c>
      <c r="H7" s="14" t="s">
        <v>57</v>
      </c>
      <c r="I7" s="15">
        <v>10864000</v>
      </c>
    </row>
    <row r="8" spans="1:10" ht="14.25">
      <c r="A8" s="58">
        <f t="shared" si="0"/>
        <v>5</v>
      </c>
      <c r="B8" s="64">
        <v>1101243</v>
      </c>
      <c r="C8" s="60">
        <v>44988</v>
      </c>
      <c r="D8" s="62" t="s">
        <v>100</v>
      </c>
      <c r="E8" s="30" t="s">
        <v>101</v>
      </c>
      <c r="F8" s="61">
        <v>301382671</v>
      </c>
      <c r="G8" s="14">
        <v>1</v>
      </c>
      <c r="H8" s="14" t="s">
        <v>57</v>
      </c>
      <c r="I8" s="15">
        <v>728000</v>
      </c>
    </row>
    <row r="9" spans="1:10" ht="14.25">
      <c r="A9" s="58"/>
      <c r="B9" s="64"/>
      <c r="C9" s="60"/>
      <c r="D9" s="62"/>
      <c r="E9" s="30"/>
      <c r="F9" s="61"/>
      <c r="G9" s="14"/>
      <c r="H9" s="14"/>
      <c r="I9" s="15"/>
    </row>
    <row r="10" spans="1:10" ht="15">
      <c r="A10" s="16"/>
      <c r="B10" s="9"/>
      <c r="C10" s="21"/>
      <c r="D10" s="9"/>
      <c r="E10" s="9"/>
      <c r="F10" s="9"/>
      <c r="G10" s="9"/>
      <c r="H10" s="9"/>
      <c r="I10" s="22">
        <f>SUM(I4:I9)</f>
        <v>21303000</v>
      </c>
    </row>
    <row r="11" spans="1:10" ht="14.25">
      <c r="B11" s="2"/>
      <c r="C11" s="5"/>
      <c r="D11" s="2"/>
      <c r="E11" s="2"/>
      <c r="F11" s="2"/>
      <c r="G11" s="2"/>
      <c r="H11" s="2"/>
      <c r="I11" s="4"/>
    </row>
    <row r="12" spans="1:10">
      <c r="B12" s="3"/>
      <c r="C12" s="3"/>
      <c r="D12" s="3"/>
      <c r="E12" s="3"/>
      <c r="F12" s="3"/>
      <c r="G12" s="3"/>
      <c r="H12" s="3"/>
      <c r="I12" s="12"/>
    </row>
    <row r="13" spans="1:10">
      <c r="I13" s="6"/>
    </row>
  </sheetData>
  <autoFilter ref="B3:I10"/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I6" sqref="I6"/>
    </sheetView>
  </sheetViews>
  <sheetFormatPr defaultRowHeight="12.75"/>
  <cols>
    <col min="2" max="2" width="10.140625" bestFit="1" customWidth="1"/>
    <col min="3" max="3" width="14.42578125" customWidth="1"/>
    <col min="4" max="4" width="33.42578125" customWidth="1"/>
    <col min="5" max="5" width="37.5703125" customWidth="1"/>
    <col min="6" max="6" width="18" customWidth="1"/>
    <col min="7" max="8" width="16" customWidth="1"/>
    <col min="9" max="9" width="21.85546875" customWidth="1"/>
    <col min="10" max="10" width="10" bestFit="1" customWidth="1"/>
  </cols>
  <sheetData>
    <row r="1" spans="1:10" ht="39" customHeight="1">
      <c r="B1" s="68" t="s">
        <v>116</v>
      </c>
      <c r="C1" s="68"/>
      <c r="D1" s="68"/>
      <c r="E1" s="68"/>
      <c r="F1" s="68"/>
      <c r="G1" s="68"/>
      <c r="H1" s="68"/>
      <c r="I1" s="68"/>
      <c r="J1" s="68"/>
    </row>
    <row r="3" spans="1:10" ht="30">
      <c r="A3" s="48" t="s">
        <v>27</v>
      </c>
      <c r="B3" s="48" t="s">
        <v>0</v>
      </c>
      <c r="C3" s="48" t="s">
        <v>1</v>
      </c>
      <c r="D3" s="48" t="s">
        <v>2</v>
      </c>
      <c r="E3" s="48" t="s">
        <v>3</v>
      </c>
      <c r="F3" s="48" t="s">
        <v>4</v>
      </c>
      <c r="G3" s="48" t="s">
        <v>5</v>
      </c>
      <c r="H3" s="48" t="s">
        <v>53</v>
      </c>
      <c r="I3" s="48" t="s">
        <v>6</v>
      </c>
    </row>
    <row r="4" spans="1:10" ht="28.5">
      <c r="A4" s="58">
        <v>1</v>
      </c>
      <c r="B4" s="14">
        <v>11669107</v>
      </c>
      <c r="C4" s="18">
        <v>45016</v>
      </c>
      <c r="D4" s="29" t="s">
        <v>114</v>
      </c>
      <c r="E4" s="61" t="s">
        <v>115</v>
      </c>
      <c r="F4" s="61">
        <v>305193840</v>
      </c>
      <c r="G4" s="14">
        <v>1</v>
      </c>
      <c r="H4" s="14" t="s">
        <v>57</v>
      </c>
      <c r="I4" s="15">
        <v>27000000</v>
      </c>
    </row>
    <row r="5" spans="1:10" ht="14.25">
      <c r="A5" s="58"/>
      <c r="B5" s="64"/>
      <c r="C5" s="60"/>
      <c r="D5" s="62"/>
      <c r="E5" s="30"/>
      <c r="F5" s="61"/>
      <c r="G5" s="14"/>
      <c r="H5" s="14"/>
      <c r="I5" s="15"/>
    </row>
    <row r="6" spans="1:10" ht="15">
      <c r="A6" s="16"/>
      <c r="B6" s="9"/>
      <c r="C6" s="21"/>
      <c r="D6" s="9"/>
      <c r="E6" s="9"/>
      <c r="F6" s="9"/>
      <c r="G6" s="9"/>
      <c r="H6" s="9"/>
      <c r="I6" s="22">
        <f>SUM(I4:I5)</f>
        <v>27000000</v>
      </c>
    </row>
    <row r="7" spans="1:10" ht="14.25">
      <c r="B7" s="2"/>
      <c r="C7" s="5"/>
      <c r="D7" s="2"/>
      <c r="E7" s="2"/>
      <c r="F7" s="2"/>
      <c r="G7" s="2"/>
      <c r="H7" s="2"/>
      <c r="I7" s="4"/>
    </row>
    <row r="8" spans="1:10">
      <c r="B8" s="3"/>
      <c r="C8" s="3"/>
      <c r="D8" s="3"/>
      <c r="E8" s="3"/>
      <c r="F8" s="3"/>
      <c r="G8" s="3"/>
      <c r="H8" s="3"/>
      <c r="I8" s="12"/>
    </row>
    <row r="9" spans="1:10">
      <c r="I9" s="6"/>
    </row>
  </sheetData>
  <autoFilter ref="B3:I6"/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H4" sqref="H4:H7"/>
    </sheetView>
  </sheetViews>
  <sheetFormatPr defaultRowHeight="12.75"/>
  <cols>
    <col min="1" max="1" width="12.28515625" bestFit="1" customWidth="1"/>
    <col min="2" max="2" width="9.28515625" bestFit="1" customWidth="1"/>
    <col min="3" max="3" width="14.42578125" customWidth="1"/>
    <col min="4" max="4" width="33.42578125" customWidth="1"/>
    <col min="5" max="5" width="37.5703125" customWidth="1"/>
    <col min="6" max="6" width="18" customWidth="1"/>
    <col min="7" max="8" width="16" customWidth="1"/>
    <col min="9" max="9" width="21.85546875" customWidth="1"/>
    <col min="10" max="10" width="10" bestFit="1" customWidth="1"/>
    <col min="11" max="11" width="12.28515625" bestFit="1" customWidth="1"/>
  </cols>
  <sheetData>
    <row r="1" spans="1:11" ht="39" customHeight="1">
      <c r="B1" s="68" t="s">
        <v>73</v>
      </c>
      <c r="C1" s="68"/>
      <c r="D1" s="68"/>
      <c r="E1" s="68"/>
      <c r="F1" s="68"/>
      <c r="G1" s="68"/>
      <c r="H1" s="68"/>
      <c r="I1" s="68"/>
      <c r="J1" s="68"/>
    </row>
    <row r="3" spans="1:11" ht="30">
      <c r="A3" s="1" t="s">
        <v>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54</v>
      </c>
      <c r="I3" s="1" t="s">
        <v>6</v>
      </c>
    </row>
    <row r="4" spans="1:11" ht="28.5">
      <c r="A4" s="14">
        <v>1</v>
      </c>
      <c r="B4" s="9">
        <v>991028</v>
      </c>
      <c r="C4" s="21">
        <v>44935</v>
      </c>
      <c r="D4" s="29" t="s">
        <v>52</v>
      </c>
      <c r="E4" s="30" t="s">
        <v>26</v>
      </c>
      <c r="F4" s="30">
        <v>307048170</v>
      </c>
      <c r="G4" s="9">
        <v>35</v>
      </c>
      <c r="H4" s="9" t="s">
        <v>54</v>
      </c>
      <c r="I4" s="10">
        <v>262500</v>
      </c>
    </row>
    <row r="5" spans="1:11" ht="14.25">
      <c r="A5" s="14">
        <f>A4+1</f>
        <v>2</v>
      </c>
      <c r="B5" s="9">
        <v>991072</v>
      </c>
      <c r="C5" s="21">
        <v>44935</v>
      </c>
      <c r="D5" s="14" t="s">
        <v>56</v>
      </c>
      <c r="E5" s="30" t="s">
        <v>26</v>
      </c>
      <c r="F5" s="30">
        <v>307048171</v>
      </c>
      <c r="G5" s="14">
        <v>310</v>
      </c>
      <c r="H5" s="9" t="s">
        <v>54</v>
      </c>
      <c r="I5" s="15">
        <v>2325000</v>
      </c>
    </row>
    <row r="6" spans="1:11" ht="14.25">
      <c r="A6" s="14">
        <f>A5+1</f>
        <v>3</v>
      </c>
      <c r="B6" s="30">
        <v>1131679</v>
      </c>
      <c r="C6" s="18">
        <v>45000</v>
      </c>
      <c r="D6" s="66" t="s">
        <v>108</v>
      </c>
      <c r="E6" s="30" t="s">
        <v>107</v>
      </c>
      <c r="F6" s="30">
        <v>305784896</v>
      </c>
      <c r="G6" s="14">
        <v>21</v>
      </c>
      <c r="H6" s="14" t="s">
        <v>109</v>
      </c>
      <c r="I6" s="15">
        <v>1575000</v>
      </c>
    </row>
    <row r="7" spans="1:11" ht="15">
      <c r="A7" s="14">
        <f>A6+1</f>
        <v>4</v>
      </c>
      <c r="B7" s="30">
        <v>1100495</v>
      </c>
      <c r="C7" s="18">
        <v>44988</v>
      </c>
      <c r="D7" s="67" t="s">
        <v>86</v>
      </c>
      <c r="E7" s="30" t="s">
        <v>113</v>
      </c>
      <c r="F7" s="30">
        <v>306380964</v>
      </c>
      <c r="G7" s="61">
        <v>4020</v>
      </c>
      <c r="H7" s="14" t="s">
        <v>88</v>
      </c>
      <c r="I7" s="15">
        <v>558780</v>
      </c>
      <c r="J7" s="50"/>
    </row>
    <row r="8" spans="1:11" ht="15.75">
      <c r="A8" s="16"/>
      <c r="B8" s="16"/>
      <c r="C8" s="16"/>
      <c r="D8" s="16"/>
      <c r="E8" s="16"/>
      <c r="F8" s="16"/>
      <c r="G8" s="16"/>
      <c r="H8" s="16"/>
      <c r="I8" s="17">
        <f>SUM(I4:I7)</f>
        <v>4721280</v>
      </c>
      <c r="K8" s="6">
        <f>+I8+'Сделки за 2023'!I10</f>
        <v>26024280</v>
      </c>
    </row>
  </sheetData>
  <autoFilter ref="B3:I3"/>
  <mergeCells count="1">
    <mergeCell ref="B1:J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G6" sqref="G6"/>
    </sheetView>
  </sheetViews>
  <sheetFormatPr defaultRowHeight="12.75"/>
  <cols>
    <col min="1" max="1" width="12.28515625" bestFit="1" customWidth="1"/>
    <col min="2" max="2" width="9.28515625" bestFit="1" customWidth="1"/>
    <col min="3" max="3" width="14.42578125" customWidth="1"/>
    <col min="4" max="4" width="33.42578125" customWidth="1"/>
    <col min="5" max="5" width="37.5703125" customWidth="1"/>
    <col min="6" max="6" width="18" customWidth="1"/>
    <col min="7" max="7" width="21.85546875" customWidth="1"/>
    <col min="8" max="8" width="10" bestFit="1" customWidth="1"/>
  </cols>
  <sheetData>
    <row r="1" spans="1:8" ht="39" customHeight="1">
      <c r="A1" s="69" t="s">
        <v>73</v>
      </c>
      <c r="B1" s="70"/>
      <c r="C1" s="70"/>
      <c r="D1" s="70"/>
      <c r="E1" s="70"/>
      <c r="F1" s="70"/>
      <c r="G1" s="70"/>
      <c r="H1" s="70"/>
    </row>
    <row r="3" spans="1:8" ht="30">
      <c r="A3" s="1" t="s">
        <v>27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6</v>
      </c>
    </row>
    <row r="4" spans="1:8" ht="42.75">
      <c r="A4" s="14">
        <v>1</v>
      </c>
      <c r="B4" s="9">
        <v>112887</v>
      </c>
      <c r="C4" s="21">
        <v>44979</v>
      </c>
      <c r="D4" s="54" t="s">
        <v>102</v>
      </c>
      <c r="E4" s="61" t="s">
        <v>103</v>
      </c>
      <c r="F4" s="61">
        <v>306334204</v>
      </c>
      <c r="G4" s="10">
        <v>13849440</v>
      </c>
    </row>
    <row r="5" spans="1:8" ht="14.25">
      <c r="A5" s="14"/>
      <c r="B5" s="14"/>
      <c r="C5" s="14"/>
      <c r="D5" s="14"/>
      <c r="E5" s="14"/>
      <c r="F5" s="14"/>
      <c r="G5" s="15"/>
    </row>
    <row r="6" spans="1:8" ht="15.75">
      <c r="A6" s="16"/>
      <c r="B6" s="16"/>
      <c r="C6" s="16"/>
      <c r="D6" s="16"/>
      <c r="E6" s="16"/>
      <c r="F6" s="16"/>
      <c r="G6" s="17">
        <f>SUM(G4:G5)</f>
        <v>13849440</v>
      </c>
    </row>
  </sheetData>
  <autoFilter ref="B3:G3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I4" sqref="I4"/>
    </sheetView>
  </sheetViews>
  <sheetFormatPr defaultRowHeight="12.75"/>
  <cols>
    <col min="1" max="1" width="6" customWidth="1"/>
    <col min="2" max="2" width="8.7109375" bestFit="1" customWidth="1"/>
    <col min="3" max="3" width="14.140625" bestFit="1" customWidth="1"/>
    <col min="4" max="4" width="37.5703125" customWidth="1"/>
    <col min="5" max="5" width="35.5703125" customWidth="1"/>
    <col min="6" max="6" width="22.5703125" customWidth="1"/>
    <col min="7" max="7" width="12.140625" customWidth="1"/>
    <col min="8" max="8" width="10.28515625" customWidth="1"/>
    <col min="9" max="9" width="19.5703125" customWidth="1"/>
  </cols>
  <sheetData>
    <row r="1" spans="1:9" ht="27.75" customHeight="1">
      <c r="A1" s="71" t="s">
        <v>71</v>
      </c>
      <c r="B1" s="71"/>
      <c r="C1" s="71"/>
      <c r="D1" s="71"/>
      <c r="E1" s="71"/>
      <c r="F1" s="71"/>
      <c r="G1" s="71"/>
      <c r="H1" s="71"/>
      <c r="I1" s="71"/>
    </row>
    <row r="3" spans="1:9" s="3" customFormat="1" ht="50.25" customHeight="1">
      <c r="A3" s="28" t="s">
        <v>28</v>
      </c>
      <c r="B3" s="28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55</v>
      </c>
      <c r="I3" s="28" t="s">
        <v>6</v>
      </c>
    </row>
    <row r="4" spans="1:9" s="3" customFormat="1" ht="15">
      <c r="A4" s="7">
        <v>1</v>
      </c>
      <c r="B4" s="7">
        <v>987062</v>
      </c>
      <c r="C4" s="23">
        <v>44932</v>
      </c>
      <c r="D4" s="24" t="s">
        <v>33</v>
      </c>
      <c r="E4" s="51" t="s">
        <v>34</v>
      </c>
      <c r="F4" s="7">
        <v>309945716</v>
      </c>
      <c r="G4" s="7">
        <v>450</v>
      </c>
      <c r="H4" s="7" t="s">
        <v>54</v>
      </c>
      <c r="I4" s="8">
        <v>4521604.5</v>
      </c>
    </row>
    <row r="5" spans="1:9" s="3" customFormat="1" ht="30">
      <c r="A5" s="7">
        <v>2</v>
      </c>
      <c r="B5" s="52">
        <v>1090781</v>
      </c>
      <c r="C5" s="23">
        <v>44985</v>
      </c>
      <c r="D5" s="52" t="s">
        <v>86</v>
      </c>
      <c r="E5" s="53" t="s">
        <v>87</v>
      </c>
      <c r="F5" s="55">
        <v>302898882</v>
      </c>
      <c r="G5" s="7">
        <v>4020</v>
      </c>
      <c r="H5" s="7" t="s">
        <v>88</v>
      </c>
      <c r="I5" s="8">
        <v>566820</v>
      </c>
    </row>
    <row r="6" spans="1:9" ht="15">
      <c r="A6" s="7"/>
      <c r="B6" s="9"/>
      <c r="C6" s="9"/>
      <c r="D6" s="9"/>
      <c r="E6" s="9"/>
      <c r="F6" s="9"/>
      <c r="G6" s="9"/>
      <c r="H6" s="9"/>
      <c r="I6" s="10"/>
    </row>
    <row r="7" spans="1:9" ht="15.75">
      <c r="I7" s="11">
        <f>SUM(I4:I6)</f>
        <v>5088424.5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pane ySplit="2" topLeftCell="A21" activePane="bottomLeft" state="frozen"/>
      <selection pane="bottomLeft" activeCell="D19" sqref="D19"/>
    </sheetView>
  </sheetViews>
  <sheetFormatPr defaultRowHeight="12.75"/>
  <cols>
    <col min="1" max="1" width="7" customWidth="1"/>
    <col min="2" max="2" width="10.7109375" customWidth="1"/>
    <col min="3" max="3" width="31.42578125" customWidth="1"/>
    <col min="4" max="4" width="32" customWidth="1"/>
    <col min="5" max="5" width="21.85546875" customWidth="1"/>
    <col min="6" max="6" width="19.5703125" customWidth="1"/>
    <col min="7" max="7" width="18.5703125" customWidth="1"/>
    <col min="8" max="8" width="13" bestFit="1" customWidth="1"/>
    <col min="9" max="9" width="14.7109375" customWidth="1"/>
  </cols>
  <sheetData>
    <row r="1" spans="1:10" ht="50.1" customHeight="1">
      <c r="A1" s="71" t="s">
        <v>72</v>
      </c>
      <c r="B1" s="71"/>
      <c r="C1" s="71"/>
      <c r="D1" s="71"/>
      <c r="E1" s="71"/>
      <c r="F1" s="71"/>
      <c r="G1" s="71"/>
      <c r="H1" s="71"/>
      <c r="I1" s="71"/>
    </row>
    <row r="2" spans="1:10" s="3" customFormat="1" ht="45">
      <c r="A2" s="1" t="s">
        <v>32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31</v>
      </c>
      <c r="H2" s="1" t="s">
        <v>15</v>
      </c>
      <c r="I2" s="1" t="s">
        <v>16</v>
      </c>
      <c r="J2" s="1" t="s">
        <v>29</v>
      </c>
    </row>
    <row r="3" spans="1:10" s="3" customFormat="1" ht="30">
      <c r="A3" s="31">
        <v>1</v>
      </c>
      <c r="B3" s="35" t="s">
        <v>35</v>
      </c>
      <c r="C3" s="35" t="s">
        <v>22</v>
      </c>
      <c r="D3" s="35" t="s">
        <v>23</v>
      </c>
      <c r="E3" s="35" t="s">
        <v>17</v>
      </c>
      <c r="F3" s="45">
        <v>76800000</v>
      </c>
      <c r="G3" s="32" t="s">
        <v>45</v>
      </c>
      <c r="H3" s="36">
        <v>44926</v>
      </c>
      <c r="I3" s="31" t="s">
        <v>18</v>
      </c>
      <c r="J3" s="31" t="s">
        <v>30</v>
      </c>
    </row>
    <row r="4" spans="1:10" s="3" customFormat="1" ht="45">
      <c r="A4" s="31">
        <f>A3+1</f>
        <v>2</v>
      </c>
      <c r="B4" s="37" t="s">
        <v>36</v>
      </c>
      <c r="C4" s="37" t="s">
        <v>20</v>
      </c>
      <c r="D4" s="37" t="s">
        <v>25</v>
      </c>
      <c r="E4" s="38" t="s">
        <v>17</v>
      </c>
      <c r="F4" s="46">
        <v>4200000000</v>
      </c>
      <c r="G4" s="32" t="s">
        <v>45</v>
      </c>
      <c r="H4" s="39">
        <v>44930</v>
      </c>
      <c r="I4" s="31" t="s">
        <v>18</v>
      </c>
      <c r="J4" s="31" t="s">
        <v>30</v>
      </c>
    </row>
    <row r="5" spans="1:10" s="3" customFormat="1" ht="90">
      <c r="A5" s="31">
        <f t="shared" ref="A5:A24" si="0">A4+1</f>
        <v>3</v>
      </c>
      <c r="B5" s="31" t="s">
        <v>37</v>
      </c>
      <c r="C5" s="31" t="s">
        <v>21</v>
      </c>
      <c r="D5" s="31" t="s">
        <v>38</v>
      </c>
      <c r="E5" s="31" t="s">
        <v>17</v>
      </c>
      <c r="F5" s="44">
        <v>30000000</v>
      </c>
      <c r="G5" s="32" t="s">
        <v>45</v>
      </c>
      <c r="H5" s="36">
        <v>44931</v>
      </c>
      <c r="I5" s="40" t="s">
        <v>18</v>
      </c>
      <c r="J5" s="31" t="s">
        <v>30</v>
      </c>
    </row>
    <row r="6" spans="1:10" s="3" customFormat="1" ht="101.25" customHeight="1">
      <c r="A6" s="31">
        <f t="shared" si="0"/>
        <v>4</v>
      </c>
      <c r="B6" s="41" t="s">
        <v>39</v>
      </c>
      <c r="C6" s="41" t="s">
        <v>40</v>
      </c>
      <c r="D6" s="41" t="s">
        <v>41</v>
      </c>
      <c r="E6" s="41" t="s">
        <v>17</v>
      </c>
      <c r="F6" s="42">
        <v>18012675</v>
      </c>
      <c r="G6" s="32" t="s">
        <v>45</v>
      </c>
      <c r="H6" s="43">
        <v>44934</v>
      </c>
      <c r="I6" s="31" t="s">
        <v>18</v>
      </c>
      <c r="J6" s="31" t="s">
        <v>30</v>
      </c>
    </row>
    <row r="7" spans="1:10" s="3" customFormat="1" ht="30">
      <c r="A7" s="31">
        <f t="shared" si="0"/>
        <v>5</v>
      </c>
      <c r="B7" s="25" t="s">
        <v>42</v>
      </c>
      <c r="C7" s="37" t="s">
        <v>20</v>
      </c>
      <c r="D7" s="25" t="s">
        <v>43</v>
      </c>
      <c r="E7" s="31" t="s">
        <v>44</v>
      </c>
      <c r="F7" s="44">
        <v>0</v>
      </c>
      <c r="G7" s="42">
        <v>700000.18</v>
      </c>
      <c r="H7" s="26">
        <v>44935</v>
      </c>
      <c r="I7" s="31" t="s">
        <v>18</v>
      </c>
      <c r="J7" s="31" t="s">
        <v>30</v>
      </c>
    </row>
    <row r="8" spans="1:10" s="3" customFormat="1" ht="31.5">
      <c r="A8" s="31">
        <f t="shared" si="0"/>
        <v>6</v>
      </c>
      <c r="B8" s="25" t="s">
        <v>46</v>
      </c>
      <c r="C8" s="25" t="s">
        <v>47</v>
      </c>
      <c r="D8" s="25" t="s">
        <v>48</v>
      </c>
      <c r="E8" s="31" t="s">
        <v>17</v>
      </c>
      <c r="F8" s="27">
        <v>1505400</v>
      </c>
      <c r="G8" s="32" t="s">
        <v>45</v>
      </c>
      <c r="H8" s="26">
        <v>44936</v>
      </c>
      <c r="I8" s="31" t="s">
        <v>18</v>
      </c>
      <c r="J8" s="31" t="s">
        <v>30</v>
      </c>
    </row>
    <row r="9" spans="1:10" s="3" customFormat="1" ht="31.5">
      <c r="A9" s="31">
        <f t="shared" si="0"/>
        <v>7</v>
      </c>
      <c r="B9" s="25" t="s">
        <v>49</v>
      </c>
      <c r="C9" s="25" t="s">
        <v>47</v>
      </c>
      <c r="D9" s="25" t="s">
        <v>48</v>
      </c>
      <c r="E9" s="31" t="s">
        <v>17</v>
      </c>
      <c r="F9" s="27">
        <v>19320000</v>
      </c>
      <c r="G9" s="32" t="s">
        <v>45</v>
      </c>
      <c r="H9" s="26">
        <v>44936</v>
      </c>
      <c r="I9" s="31" t="s">
        <v>18</v>
      </c>
      <c r="J9" s="31" t="s">
        <v>30</v>
      </c>
    </row>
    <row r="10" spans="1:10" s="3" customFormat="1" ht="94.5">
      <c r="A10" s="31">
        <f t="shared" si="0"/>
        <v>8</v>
      </c>
      <c r="B10" s="25" t="s">
        <v>50</v>
      </c>
      <c r="C10" s="25" t="s">
        <v>21</v>
      </c>
      <c r="D10" s="25" t="s">
        <v>51</v>
      </c>
      <c r="E10" s="31" t="s">
        <v>17</v>
      </c>
      <c r="F10" s="27">
        <v>7892040</v>
      </c>
      <c r="G10" s="32" t="s">
        <v>45</v>
      </c>
      <c r="H10" s="26">
        <v>44937</v>
      </c>
      <c r="I10" s="31" t="s">
        <v>19</v>
      </c>
      <c r="J10" s="31" t="s">
        <v>30</v>
      </c>
    </row>
    <row r="11" spans="1:10" s="3" customFormat="1" ht="30">
      <c r="A11" s="31">
        <f t="shared" si="0"/>
        <v>9</v>
      </c>
      <c r="B11" s="47" t="s">
        <v>58</v>
      </c>
      <c r="C11" s="47" t="s">
        <v>59</v>
      </c>
      <c r="D11" s="33" t="s">
        <v>60</v>
      </c>
      <c r="E11" s="31" t="s">
        <v>17</v>
      </c>
      <c r="F11" s="27">
        <v>21000000</v>
      </c>
      <c r="G11" s="32" t="s">
        <v>45</v>
      </c>
      <c r="H11" s="26">
        <v>44930</v>
      </c>
      <c r="I11" s="31" t="s">
        <v>18</v>
      </c>
      <c r="J11" s="31" t="s">
        <v>30</v>
      </c>
    </row>
    <row r="12" spans="1:10" s="3" customFormat="1" ht="120">
      <c r="A12" s="31">
        <f t="shared" si="0"/>
        <v>10</v>
      </c>
      <c r="B12" s="47" t="s">
        <v>61</v>
      </c>
      <c r="C12" s="33" t="s">
        <v>62</v>
      </c>
      <c r="D12" s="33" t="s">
        <v>63</v>
      </c>
      <c r="E12" s="31" t="s">
        <v>17</v>
      </c>
      <c r="F12" s="27">
        <v>6250720</v>
      </c>
      <c r="G12" s="32" t="s">
        <v>45</v>
      </c>
      <c r="H12" s="26">
        <v>44938</v>
      </c>
      <c r="I12" s="31" t="s">
        <v>18</v>
      </c>
      <c r="J12" s="31" t="s">
        <v>30</v>
      </c>
    </row>
    <row r="13" spans="1:10" s="3" customFormat="1" ht="45">
      <c r="A13" s="31">
        <f t="shared" si="0"/>
        <v>11</v>
      </c>
      <c r="B13" s="33" t="s">
        <v>64</v>
      </c>
      <c r="C13" s="33" t="s">
        <v>65</v>
      </c>
      <c r="D13" s="33" t="s">
        <v>66</v>
      </c>
      <c r="E13" s="31" t="s">
        <v>17</v>
      </c>
      <c r="F13" s="34">
        <v>36846000</v>
      </c>
      <c r="G13" s="32" t="s">
        <v>45</v>
      </c>
      <c r="H13" s="26">
        <v>44944</v>
      </c>
      <c r="I13" s="31" t="s">
        <v>18</v>
      </c>
      <c r="J13" s="31" t="s">
        <v>30</v>
      </c>
    </row>
    <row r="14" spans="1:10" s="3" customFormat="1" ht="90">
      <c r="A14" s="31">
        <f t="shared" si="0"/>
        <v>12</v>
      </c>
      <c r="B14" s="33" t="s">
        <v>67</v>
      </c>
      <c r="C14" s="33" t="s">
        <v>68</v>
      </c>
      <c r="D14" s="33" t="s">
        <v>69</v>
      </c>
      <c r="E14" s="31" t="s">
        <v>17</v>
      </c>
      <c r="F14" s="44">
        <v>100000000</v>
      </c>
      <c r="G14" s="32" t="s">
        <v>45</v>
      </c>
      <c r="H14" s="26">
        <v>44946</v>
      </c>
      <c r="I14" s="31" t="s">
        <v>19</v>
      </c>
      <c r="J14" s="31" t="s">
        <v>30</v>
      </c>
    </row>
    <row r="15" spans="1:10" s="3" customFormat="1" ht="90">
      <c r="A15" s="31">
        <f t="shared" si="0"/>
        <v>13</v>
      </c>
      <c r="B15" s="33" t="s">
        <v>74</v>
      </c>
      <c r="C15" s="33" t="s">
        <v>75</v>
      </c>
      <c r="D15" s="33" t="s">
        <v>76</v>
      </c>
      <c r="E15" s="31" t="s">
        <v>17</v>
      </c>
      <c r="F15" s="44">
        <v>4866915.2</v>
      </c>
      <c r="G15" s="32" t="s">
        <v>45</v>
      </c>
      <c r="H15" s="36">
        <v>44957</v>
      </c>
      <c r="I15" s="31" t="s">
        <v>19</v>
      </c>
      <c r="J15" s="9" t="s">
        <v>30</v>
      </c>
    </row>
    <row r="16" spans="1:10" s="3" customFormat="1" ht="60">
      <c r="A16" s="31">
        <f t="shared" si="0"/>
        <v>14</v>
      </c>
      <c r="B16" s="33" t="s">
        <v>77</v>
      </c>
      <c r="C16" s="33" t="s">
        <v>78</v>
      </c>
      <c r="D16" s="33" t="s">
        <v>79</v>
      </c>
      <c r="E16" s="31" t="s">
        <v>17</v>
      </c>
      <c r="F16" s="44">
        <v>2800000</v>
      </c>
      <c r="G16" s="32" t="s">
        <v>45</v>
      </c>
      <c r="H16" s="36">
        <v>44959</v>
      </c>
      <c r="I16" s="31" t="s">
        <v>19</v>
      </c>
      <c r="J16" s="9" t="s">
        <v>30</v>
      </c>
    </row>
    <row r="17" spans="1:10" s="3" customFormat="1" ht="75">
      <c r="A17" s="9">
        <f t="shared" si="0"/>
        <v>15</v>
      </c>
      <c r="B17" s="33" t="s">
        <v>81</v>
      </c>
      <c r="C17" s="33" t="s">
        <v>82</v>
      </c>
      <c r="D17" s="33" t="s">
        <v>83</v>
      </c>
      <c r="E17" s="31" t="s">
        <v>17</v>
      </c>
      <c r="F17" s="44">
        <v>5534829.8899999997</v>
      </c>
      <c r="G17" s="31">
        <v>0</v>
      </c>
      <c r="H17" s="36">
        <v>44977</v>
      </c>
      <c r="I17" s="31" t="s">
        <v>19</v>
      </c>
      <c r="J17" s="31" t="s">
        <v>30</v>
      </c>
    </row>
    <row r="18" spans="1:10" s="3" customFormat="1" ht="94.5">
      <c r="A18" s="9">
        <f t="shared" si="0"/>
        <v>16</v>
      </c>
      <c r="B18" s="25" t="s">
        <v>84</v>
      </c>
      <c r="C18" s="49" t="s">
        <v>82</v>
      </c>
      <c r="D18" s="49" t="s">
        <v>85</v>
      </c>
      <c r="E18" s="31" t="s">
        <v>17</v>
      </c>
      <c r="F18" s="27">
        <v>5479496</v>
      </c>
      <c r="G18" s="31">
        <v>0</v>
      </c>
      <c r="H18" s="36">
        <v>44966</v>
      </c>
      <c r="I18" s="9" t="s">
        <v>18</v>
      </c>
      <c r="J18" s="9" t="s">
        <v>30</v>
      </c>
    </row>
    <row r="19" spans="1:10" s="3" customFormat="1" ht="63">
      <c r="A19" s="9">
        <f t="shared" si="0"/>
        <v>17</v>
      </c>
      <c r="B19" s="25" t="s">
        <v>89</v>
      </c>
      <c r="C19" s="49" t="s">
        <v>90</v>
      </c>
      <c r="D19" s="49" t="s">
        <v>91</v>
      </c>
      <c r="E19" s="31" t="s">
        <v>17</v>
      </c>
      <c r="F19" s="10">
        <v>1198960</v>
      </c>
      <c r="G19" s="31">
        <v>0</v>
      </c>
      <c r="H19" s="18">
        <v>44985</v>
      </c>
      <c r="I19" s="9" t="s">
        <v>18</v>
      </c>
      <c r="J19" s="9" t="s">
        <v>30</v>
      </c>
    </row>
    <row r="20" spans="1:10" s="3" customFormat="1" ht="57">
      <c r="A20" s="9">
        <f t="shared" si="0"/>
        <v>18</v>
      </c>
      <c r="B20" s="56" t="s">
        <v>92</v>
      </c>
      <c r="C20" s="54" t="s">
        <v>90</v>
      </c>
      <c r="D20" s="54" t="s">
        <v>93</v>
      </c>
      <c r="E20" s="31" t="s">
        <v>17</v>
      </c>
      <c r="F20" s="57">
        <v>2645440</v>
      </c>
      <c r="G20" s="31">
        <v>0</v>
      </c>
      <c r="H20" s="36">
        <v>44984</v>
      </c>
      <c r="I20" s="9" t="s">
        <v>18</v>
      </c>
      <c r="J20" s="9" t="s">
        <v>30</v>
      </c>
    </row>
    <row r="21" spans="1:10" s="3" customFormat="1" ht="42.75">
      <c r="A21" s="9">
        <f t="shared" si="0"/>
        <v>19</v>
      </c>
      <c r="B21" s="56" t="s">
        <v>92</v>
      </c>
      <c r="C21" s="54" t="s">
        <v>94</v>
      </c>
      <c r="D21" s="54" t="s">
        <v>95</v>
      </c>
      <c r="E21" s="31" t="s">
        <v>17</v>
      </c>
      <c r="F21" s="57">
        <v>96800</v>
      </c>
      <c r="G21" s="31">
        <v>0</v>
      </c>
      <c r="H21" s="36">
        <v>44987</v>
      </c>
      <c r="I21" s="9" t="s">
        <v>18</v>
      </c>
      <c r="J21" s="9" t="s">
        <v>30</v>
      </c>
    </row>
    <row r="22" spans="1:10" s="3" customFormat="1" ht="85.5">
      <c r="A22" s="9">
        <f t="shared" si="0"/>
        <v>20</v>
      </c>
      <c r="B22" s="56" t="s">
        <v>98</v>
      </c>
      <c r="C22" s="54" t="s">
        <v>75</v>
      </c>
      <c r="D22" s="54" t="s">
        <v>99</v>
      </c>
      <c r="E22" s="31" t="s">
        <v>17</v>
      </c>
      <c r="F22" s="57">
        <v>6279210</v>
      </c>
      <c r="G22" s="31">
        <v>0</v>
      </c>
      <c r="H22" s="36">
        <v>44994</v>
      </c>
      <c r="I22" s="9" t="s">
        <v>18</v>
      </c>
      <c r="J22" s="9" t="s">
        <v>30</v>
      </c>
    </row>
    <row r="23" spans="1:10" s="3" customFormat="1" ht="66.75" customHeight="1">
      <c r="A23" s="9">
        <f t="shared" si="0"/>
        <v>21</v>
      </c>
      <c r="B23" s="30" t="s">
        <v>104</v>
      </c>
      <c r="C23" s="54" t="s">
        <v>105</v>
      </c>
      <c r="D23" s="54" t="s">
        <v>106</v>
      </c>
      <c r="E23" s="31" t="s">
        <v>17</v>
      </c>
      <c r="F23" s="57">
        <v>248864</v>
      </c>
      <c r="G23" s="31">
        <v>0</v>
      </c>
      <c r="H23" s="36">
        <v>44995</v>
      </c>
      <c r="I23" s="9" t="s">
        <v>18</v>
      </c>
      <c r="J23" s="9" t="s">
        <v>30</v>
      </c>
    </row>
    <row r="24" spans="1:10" s="3" customFormat="1" ht="54" customHeight="1">
      <c r="A24" s="9">
        <f t="shared" si="0"/>
        <v>22</v>
      </c>
      <c r="B24" s="65" t="s">
        <v>110</v>
      </c>
      <c r="C24" s="54" t="s">
        <v>111</v>
      </c>
      <c r="D24" s="54" t="s">
        <v>112</v>
      </c>
      <c r="E24" s="31" t="s">
        <v>17</v>
      </c>
      <c r="F24" s="27">
        <v>14523300</v>
      </c>
      <c r="G24" s="31">
        <v>0</v>
      </c>
      <c r="H24" s="36">
        <v>45010</v>
      </c>
      <c r="I24" s="9" t="s">
        <v>18</v>
      </c>
      <c r="J24" s="9" t="s">
        <v>30</v>
      </c>
    </row>
    <row r="25" spans="1:10" s="13" customFormat="1" ht="15.75">
      <c r="A25" s="19"/>
      <c r="B25" s="19"/>
      <c r="C25" s="19"/>
      <c r="D25" s="19"/>
      <c r="E25" s="19"/>
      <c r="F25" s="20">
        <f>SUM(F3:F24)</f>
        <v>4561300650.0900002</v>
      </c>
      <c r="G25" s="20">
        <f>SUM(G3:G24)</f>
        <v>700000.18</v>
      </c>
      <c r="H25" s="19"/>
      <c r="I25" s="19"/>
      <c r="J25" s="19"/>
    </row>
  </sheetData>
  <autoFilter ref="A2:I24"/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Сделки за 2023</vt:lpstr>
      <vt:lpstr>новая сделка за 2023</vt:lpstr>
      <vt:lpstr>Восстановлен 2023</vt:lpstr>
      <vt:lpstr>Аукцион за 2023</vt:lpstr>
      <vt:lpstr>Аннулирован за 2023</vt:lpstr>
      <vt:lpstr>Прямые закупки за 2023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2022-07-18T05:46:04Z</cp:lastPrinted>
  <dcterms:created xsi:type="dcterms:W3CDTF">2022-07-18T05:32:04Z</dcterms:created>
  <dcterms:modified xsi:type="dcterms:W3CDTF">2023-04-17T06:32:40Z</dcterms:modified>
</cp:coreProperties>
</file>