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3250" windowHeight="12360"/>
  </bookViews>
  <sheets>
    <sheet name="лист " sheetId="1" r:id="rId1"/>
    <sheet name="лист  (2)" sheetId="2" r:id="rId2"/>
  </sheets>
  <definedNames>
    <definedName name="_xlnm._FilterDatabase" localSheetId="0" hidden="1">'лист '!$A$11:$X$28</definedName>
    <definedName name="_xlnm._FilterDatabase" localSheetId="1" hidden="1">'лист  (2)'!$A$11:$X$23</definedName>
    <definedName name="_xlnm.Print_Area" localSheetId="0">'лист '!$A$1:$Y$28</definedName>
    <definedName name="_xlnm.Print_Area" localSheetId="1">'лист  (2)'!$A$1:$Y$27</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8" i="1" l="1"/>
  <c r="M28" i="1"/>
  <c r="L15" i="2" l="1"/>
  <c r="J36" i="2"/>
  <c r="J23" i="2" l="1"/>
  <c r="M23" i="2"/>
  <c r="L23" i="2"/>
  <c r="N10" i="2"/>
  <c r="O10" i="2" s="1"/>
  <c r="P10" i="2" s="1"/>
  <c r="Q10" i="2" s="1"/>
  <c r="R10" i="2" s="1"/>
  <c r="S10" i="2" s="1"/>
  <c r="T10" i="2" s="1"/>
  <c r="U10" i="2" s="1"/>
  <c r="V10" i="2" s="1"/>
  <c r="B10" i="2"/>
  <c r="C10" i="2" s="1"/>
  <c r="D10" i="2" s="1"/>
  <c r="E10" i="2" s="1"/>
  <c r="F10" i="2" s="1"/>
  <c r="G10" i="2" s="1"/>
  <c r="H10" i="2" s="1"/>
  <c r="I10" i="2" s="1"/>
  <c r="J29" i="2" l="1"/>
  <c r="L33" i="2"/>
  <c r="N10" i="1" l="1"/>
  <c r="O10" i="1" s="1"/>
  <c r="P10" i="1" s="1"/>
  <c r="Q10" i="1" s="1"/>
  <c r="R10" i="1" s="1"/>
  <c r="S10" i="1" s="1"/>
  <c r="T10" i="1" s="1"/>
  <c r="U10" i="1" s="1"/>
  <c r="V10" i="1" s="1"/>
  <c r="B10" i="1"/>
  <c r="C10" i="1" s="1"/>
  <c r="D10" i="1" s="1"/>
  <c r="E10" i="1" s="1"/>
  <c r="F10" i="1" s="1"/>
  <c r="G10" i="1" s="1"/>
  <c r="H10" i="1" s="1"/>
  <c r="I10" i="1" s="1"/>
</calcChain>
</file>

<file path=xl/sharedStrings.xml><?xml version="1.0" encoding="utf-8"?>
<sst xmlns="http://schemas.openxmlformats.org/spreadsheetml/2006/main" count="188" uniqueCount="68">
  <si>
    <t>№</t>
  </si>
  <si>
    <t xml:space="preserve">СТИР  </t>
  </si>
  <si>
    <t xml:space="preserve">Корхона номи </t>
  </si>
  <si>
    <t>Корхона ёки давлат улуши</t>
  </si>
  <si>
    <t>Импорт шартномаси</t>
  </si>
  <si>
    <t>шартнома бўйича 
товарлар (ишлар, хизматлар)</t>
  </si>
  <si>
    <t xml:space="preserve">амалда етказиб берилган товарлар (ишлар, хизматлар)  </t>
  </si>
  <si>
    <t>cooperation.uz портали ўрганилганлиги бўйича  ваколатли шахслар (корхона масъул органи) хулоса</t>
  </si>
  <si>
    <t>Ижроия органи хулосаси**</t>
  </si>
  <si>
    <t>Корхона омборидаги қолдиқ (олдинги чорак охирига)</t>
  </si>
  <si>
    <t xml:space="preserve">кузатув кенгаши (таъсисчилар умумий йиғилишда) кўриб чиқиш натижалари </t>
  </si>
  <si>
    <t xml:space="preserve"> божхона  омборида 3 ойдан ортиқ турган товарлар </t>
  </si>
  <si>
    <t xml:space="preserve">Изох </t>
  </si>
  <si>
    <t>санаси</t>
  </si>
  <si>
    <t>рақами</t>
  </si>
  <si>
    <t>ТИФ ТН
коди</t>
  </si>
  <si>
    <t>ўлчов бирлиги</t>
  </si>
  <si>
    <t>сони</t>
  </si>
  <si>
    <t>суммаси</t>
  </si>
  <si>
    <t xml:space="preserve">етказиб бериш муддати </t>
  </si>
  <si>
    <t xml:space="preserve">санаси ва раками </t>
  </si>
  <si>
    <t xml:space="preserve">ўрганиш хулосаси (қисқача мазмуни) </t>
  </si>
  <si>
    <t>кўриб чиқилган
(ха/йўқ)</t>
  </si>
  <si>
    <t>Баённома (қарор) санаси ва рақами</t>
  </si>
  <si>
    <r>
      <t xml:space="preserve">Натижаси </t>
    </r>
    <r>
      <rPr>
        <i/>
        <sz val="10"/>
        <color theme="1"/>
        <rFont val="Times New Roman"/>
        <family val="1"/>
        <charset val="204"/>
      </rPr>
      <t>(қисқача мазмуни (розилик олинган, қисман розилик олинган, рад этилган)</t>
    </r>
  </si>
  <si>
    <t xml:space="preserve">сони </t>
  </si>
  <si>
    <t>АО BIOKIMYO</t>
  </si>
  <si>
    <t>кг</t>
  </si>
  <si>
    <t xml:space="preserve">суммаси, долл </t>
  </si>
  <si>
    <t>ха</t>
  </si>
  <si>
    <t>22.11.20 йил 7-сон</t>
  </si>
  <si>
    <t xml:space="preserve"> -</t>
  </si>
  <si>
    <t>2021 йилнинг июль ойидан бошлаб “Ўздонмахсулот” АК тизимидаги дон етказиб берувчи корхоналар томонидан ишлаб чиқаришга асосий хом ашё буғдой Ўзбекистон Республикаси товар хом ашё биржа савдоларига чиқарилмаган, ишлаб чиқаришни тўхтаб қолмаслиги мақсадида ғалла кластерларидан дон сотиб олинган, махаллий ғалла кластерларида ғалланинг захираси тугаб бораётганлиги ва донни импорт қилиш йўли билан етказиш чоралари (Россия ва Қозоқистон давлатлари донни етказиш шартлари, қиймати ўрганиб чиқилди) кўрилган</t>
  </si>
  <si>
    <t>30 кун</t>
  </si>
  <si>
    <t>хом ашё - буғдой ЎзТХБ да uzex.uz савдо майдонида сотилади</t>
  </si>
  <si>
    <t>мақсадга мувофиқ розилик олинган</t>
  </si>
  <si>
    <t>комп</t>
  </si>
  <si>
    <t>суммаси, долл</t>
  </si>
  <si>
    <t>7309009000, 7308905900, 8428399000, 7307910000, 7307998000</t>
  </si>
  <si>
    <t>180 кун</t>
  </si>
  <si>
    <t>1 комп</t>
  </si>
  <si>
    <t>21.09.2020 йил 6-сон</t>
  </si>
  <si>
    <t>Танловлар утказилган</t>
  </si>
  <si>
    <t>ID 1418 от 16.02.2021 йил</t>
  </si>
  <si>
    <t>таклифлар йўқ</t>
  </si>
  <si>
    <t>суммаси, минг сўм</t>
  </si>
  <si>
    <t>Давактив агентлигининг 2022 йил  4 июлдаги  
03/07-1-18/2697-сон хатига илова</t>
  </si>
  <si>
    <t>Давлат иштирокидаги корхоналар ва уларнинг тизимидаги корхоналар томонидан 2022 йил  якуни бўйича амалга оширилган импорт ҳолатини бошқарув органларида кўриб чиқилиши юзасидан 
Маълумот</t>
  </si>
  <si>
    <t>22.11.20 йил 7-сон, 21.12.2022 йил 7-сон</t>
  </si>
  <si>
    <t>00163</t>
  </si>
  <si>
    <t>04/11</t>
  </si>
  <si>
    <t>12/12</t>
  </si>
  <si>
    <t>00341</t>
  </si>
  <si>
    <t>00379</t>
  </si>
  <si>
    <t>00497</t>
  </si>
  <si>
    <t>00563</t>
  </si>
  <si>
    <t>00678</t>
  </si>
  <si>
    <t>00830</t>
  </si>
  <si>
    <t>01130</t>
  </si>
  <si>
    <t>01131</t>
  </si>
  <si>
    <t>01285</t>
  </si>
  <si>
    <t>01534</t>
  </si>
  <si>
    <t>01801</t>
  </si>
  <si>
    <t>01972</t>
  </si>
  <si>
    <t>_</t>
  </si>
  <si>
    <t>02496</t>
  </si>
  <si>
    <t>Давактив агентлигининг 2023 йил 16 октабрдаги  
02/09-5-17/211-сон хатига илова</t>
  </si>
  <si>
    <t>Давлат иштирокидаги корхоналар ва уларнинг тизимидаги корхоналар томонидан 2023 йилнинг якунлари бўйича амалга оширилган импорт ҳолатини бошқарув органларида кўриб чиқилиши юзасидан 
Маълумот</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</si>
</sst>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1"/>
      <color theme="1"/>
      <name val="Times New Roman"/>
      <family val="1"/>
      <charset val="204"/>
    </font>
    <font>
      <sz val="12"/>
      <color theme="1"/>
      <name val="Times New Roman"/>
      <family val="1"/>
      <charset val="204"/>
    </font>
    <font>
      <sz val="9"/>
      <color theme="1"/>
      <name val="Times New Roman"/>
      <family val="1"/>
      <charset val="204"/>
    </font>
    <font>
      <b/>
      <sz val="14"/>
      <color theme="1"/>
      <name val="Times New Roman"/>
      <family val="1"/>
      <charset val="204"/>
    </font>
    <font>
      <sz val="10"/>
      <color theme="1"/>
      <name val="Times New Roman"/>
      <family val="1"/>
      <charset val="204"/>
    </font>
    <font>
      <b/>
      <sz val="10"/>
      <color theme="1"/>
      <name val="Times New Roman"/>
      <family val="1"/>
      <charset val="204"/>
    </font>
    <font>
      <b/>
      <sz val="10"/>
      <name val="Times New Roman"/>
      <family val="1"/>
      <charset val="204"/>
    </font>
    <font>
      <i/>
      <sz val="10"/>
      <color theme="1"/>
      <name val="Times New Roman"/>
      <family val="1"/>
      <charset val="204"/>
    </font>
    <font>
      <sz val="10"/>
      <name val="Times New Roman"/>
      <family val="1"/>
      <charset val="204"/>
    </font>
    <font>
      <sz val="16"/>
      <color theme="1"/>
      <name val="Times New Roman"/>
      <family val="1"/>
      <charset val="204"/>
    </font>
    <font>
      <sz val="11"/>
      <name val="Times New Roman"/>
      <family val="1"/>
      <charset val="204"/>
    </font>
    <font>
      <b/>
      <sz val="14"/>
      <name val="Times New Roman"/>
      <family val="1"/>
      <charset val="204"/>
    </font>
    <font>
      <b/>
      <sz val="12"/>
      <name val="Arial"/>
      <family val="2"/>
      <charset val="204"/>
    </font>
    <font>
      <b/>
      <sz val="11"/>
      <color theme="1"/>
      <name val="Times New Roman"/>
      <family val="1"/>
      <charset val="204"/>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92">
    <xf numFmtId="0" fontId="0" fillId="0" borderId="0" xfId="0"/>
    <xf numFmtId="0" fontId="1" fillId="0" borderId="0" xfId="0" applyFont="1" applyAlignment="1">
      <alignment vertical="center"/>
    </xf>
    <xf numFmtId="0" fontId="1" fillId="0" borderId="0" xfId="0" applyFont="1"/>
    <xf numFmtId="0" fontId="1" fillId="0" borderId="0" xfId="0" applyFont="1" applyBorder="1"/>
    <xf numFmtId="0" fontId="3" fillId="0" borderId="0" xfId="0" applyFont="1" applyAlignment="1">
      <alignment horizontal="right" vertical="center" wrapText="1"/>
    </xf>
    <xf numFmtId="0" fontId="5" fillId="0" borderId="0" xfId="0" applyFont="1" applyAlignment="1">
      <alignment vertical="center"/>
    </xf>
    <xf numFmtId="0" fontId="5" fillId="0" borderId="0" xfId="0" applyFont="1"/>
    <xf numFmtId="0" fontId="5" fillId="0" borderId="0" xfId="0" applyFont="1" applyBorder="1"/>
    <xf numFmtId="0" fontId="6" fillId="0" borderId="2" xfId="0" applyFont="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xf>
    <xf numFmtId="0" fontId="9" fillId="0" borderId="2" xfId="0" applyFont="1" applyFill="1" applyBorder="1" applyAlignment="1">
      <alignment horizontal="center"/>
    </xf>
    <xf numFmtId="0" fontId="6" fillId="0" borderId="1" xfId="0" applyFont="1" applyBorder="1" applyAlignment="1"/>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xf numFmtId="1" fontId="1" fillId="0" borderId="2" xfId="0" applyNumberFormat="1" applyFont="1" applyBorder="1" applyAlignment="1">
      <alignment horizontal="center" vertical="center"/>
    </xf>
    <xf numFmtId="0" fontId="6" fillId="0" borderId="2" xfId="0" applyFont="1" applyBorder="1" applyAlignment="1">
      <alignment horizontal="center" vertical="center" wrapText="1"/>
    </xf>
    <xf numFmtId="0" fontId="9" fillId="0" borderId="3" xfId="0" applyFont="1" applyFill="1" applyBorder="1" applyAlignment="1">
      <alignment horizontal="center"/>
    </xf>
    <xf numFmtId="0" fontId="6" fillId="0" borderId="6" xfId="0" applyFont="1" applyBorder="1" applyAlignment="1"/>
    <xf numFmtId="0" fontId="1" fillId="0" borderId="3" xfId="0" applyFont="1" applyBorder="1" applyAlignment="1">
      <alignment horizontal="center" vertical="center"/>
    </xf>
    <xf numFmtId="0" fontId="5" fillId="0" borderId="2" xfId="0" applyFont="1" applyBorder="1" applyAlignment="1">
      <alignment horizontal="center"/>
    </xf>
    <xf numFmtId="0" fontId="5" fillId="0" borderId="2" xfId="0" applyFont="1" applyBorder="1"/>
    <xf numFmtId="14" fontId="1" fillId="0" borderId="2" xfId="0" applyNumberFormat="1" applyFont="1" applyBorder="1" applyAlignment="1">
      <alignment horizontal="center" vertical="center"/>
    </xf>
    <xf numFmtId="49" fontId="1" fillId="0" borderId="2" xfId="0" applyNumberFormat="1" applyFont="1" applyBorder="1" applyAlignment="1">
      <alignment horizontal="center" vertical="center"/>
    </xf>
    <xf numFmtId="0" fontId="1" fillId="0" borderId="0" xfId="0" applyFont="1" applyBorder="1" applyAlignment="1">
      <alignment horizontal="center" vertical="center"/>
    </xf>
    <xf numFmtId="3" fontId="1" fillId="0" borderId="2" xfId="0" applyNumberFormat="1" applyFont="1" applyBorder="1" applyAlignment="1">
      <alignment horizontal="center" vertical="center"/>
    </xf>
    <xf numFmtId="4" fontId="1" fillId="0" borderId="2" xfId="0" applyNumberFormat="1" applyFont="1" applyBorder="1" applyAlignment="1">
      <alignment horizontal="center" vertical="center"/>
    </xf>
    <xf numFmtId="4" fontId="10" fillId="0" borderId="2" xfId="0" applyNumberFormat="1" applyFont="1" applyBorder="1" applyAlignment="1">
      <alignment horizontal="center" vertical="center"/>
    </xf>
    <xf numFmtId="4" fontId="1" fillId="0" borderId="0" xfId="0" applyNumberFormat="1" applyFont="1"/>
    <xf numFmtId="4" fontId="4" fillId="0" borderId="2" xfId="0" applyNumberFormat="1" applyFont="1" applyBorder="1" applyAlignment="1">
      <alignment horizontal="center" vertical="center"/>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16" fontId="1" fillId="0" borderId="2" xfId="0" applyNumberFormat="1" applyFont="1" applyBorder="1" applyAlignment="1">
      <alignment horizontal="center" vertical="center"/>
    </xf>
    <xf numFmtId="0" fontId="11" fillId="0" borderId="0" xfId="0" applyFont="1"/>
    <xf numFmtId="0" fontId="9" fillId="0" borderId="0" xfId="0" applyFont="1"/>
    <xf numFmtId="0" fontId="7" fillId="0" borderId="1" xfId="0" applyFont="1" applyBorder="1" applyAlignment="1"/>
    <xf numFmtId="4" fontId="11" fillId="0" borderId="2" xfId="0" applyNumberFormat="1" applyFont="1" applyBorder="1" applyAlignment="1">
      <alignment horizontal="center" vertical="center"/>
    </xf>
    <xf numFmtId="4" fontId="12" fillId="0" borderId="2" xfId="0" applyNumberFormat="1" applyFont="1" applyBorder="1" applyAlignment="1">
      <alignment horizontal="center" vertical="center"/>
    </xf>
    <xf numFmtId="4" fontId="11" fillId="0" borderId="0" xfId="0" applyNumberFormat="1" applyFont="1"/>
    <xf numFmtId="14" fontId="1" fillId="2" borderId="2"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1" fillId="2" borderId="2" xfId="0" applyFont="1" applyFill="1" applyBorder="1" applyAlignment="1">
      <alignment horizontal="center" vertical="center" wrapText="1"/>
    </xf>
    <xf numFmtId="4" fontId="1" fillId="2" borderId="2" xfId="0" applyNumberFormat="1" applyFont="1" applyFill="1" applyBorder="1" applyAlignment="1">
      <alignment horizontal="center" vertical="center"/>
    </xf>
    <xf numFmtId="0" fontId="11" fillId="2" borderId="2" xfId="0" applyFont="1" applyFill="1" applyBorder="1" applyAlignment="1">
      <alignment horizontal="center" vertical="center"/>
    </xf>
    <xf numFmtId="4" fontId="10" fillId="2" borderId="2" xfId="0" applyNumberFormat="1" applyFont="1" applyFill="1" applyBorder="1" applyAlignment="1">
      <alignment horizontal="center" vertical="center"/>
    </xf>
    <xf numFmtId="49" fontId="1" fillId="2" borderId="2" xfId="0" applyNumberFormat="1" applyFont="1" applyFill="1" applyBorder="1" applyAlignment="1">
      <alignment horizontal="center" vertical="center"/>
    </xf>
    <xf numFmtId="4" fontId="11" fillId="2" borderId="2" xfId="0" applyNumberFormat="1" applyFont="1" applyFill="1" applyBorder="1" applyAlignment="1">
      <alignment horizontal="center" vertical="center"/>
    </xf>
    <xf numFmtId="0" fontId="13" fillId="0" borderId="2" xfId="0" applyFont="1" applyFill="1" applyBorder="1" applyAlignment="1">
      <alignment horizontal="center" vertical="center"/>
    </xf>
    <xf numFmtId="0" fontId="1" fillId="0" borderId="11" xfId="0" applyFont="1" applyBorder="1" applyAlignment="1">
      <alignment horizontal="center" vertical="center" wrapText="1"/>
    </xf>
    <xf numFmtId="0" fontId="1" fillId="0" borderId="11" xfId="0" applyFont="1" applyBorder="1" applyAlignment="1">
      <alignment horizontal="center" vertical="center"/>
    </xf>
    <xf numFmtId="0" fontId="1" fillId="0" borderId="9" xfId="0" applyFont="1" applyBorder="1" applyAlignment="1">
      <alignment horizontal="center" vertical="center"/>
    </xf>
    <xf numFmtId="4" fontId="14" fillId="0" borderId="2" xfId="0" applyNumberFormat="1" applyFont="1" applyBorder="1" applyAlignment="1">
      <alignment horizontal="center" vertical="center"/>
    </xf>
    <xf numFmtId="1" fontId="1" fillId="0" borderId="11" xfId="0" applyNumberFormat="1" applyFont="1" applyFill="1" applyBorder="1" applyAlignment="1">
      <alignment horizontal="center" vertical="center"/>
    </xf>
    <xf numFmtId="0" fontId="1" fillId="0" borderId="11" xfId="0" applyFont="1" applyBorder="1" applyAlignment="1">
      <alignment horizontal="center" vertical="center"/>
    </xf>
    <xf numFmtId="0" fontId="1" fillId="0" borderId="11" xfId="0" applyFont="1" applyBorder="1" applyAlignment="1">
      <alignment horizontal="center" vertical="center" wrapText="1"/>
    </xf>
    <xf numFmtId="9" fontId="1" fillId="0" borderId="11"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 xfId="0" applyFont="1" applyBorder="1" applyAlignment="1">
      <alignment horizontal="center" vertical="center"/>
    </xf>
    <xf numFmtId="0" fontId="1" fillId="0" borderId="8" xfId="0" applyFont="1" applyBorder="1" applyAlignment="1">
      <alignment horizontal="center" vertical="center"/>
    </xf>
    <xf numFmtId="0" fontId="1" fillId="0" borderId="11" xfId="0" applyFont="1" applyBorder="1" applyAlignment="1">
      <alignment horizontal="center" vertical="center"/>
    </xf>
    <xf numFmtId="1" fontId="1" fillId="0" borderId="1" xfId="0" applyNumberFormat="1" applyFont="1" applyFill="1" applyBorder="1" applyAlignment="1">
      <alignment horizontal="center" vertical="center"/>
    </xf>
    <xf numFmtId="1" fontId="1" fillId="0" borderId="8" xfId="0" applyNumberFormat="1" applyFont="1" applyFill="1" applyBorder="1" applyAlignment="1">
      <alignment horizontal="center" vertical="center"/>
    </xf>
    <xf numFmtId="1" fontId="1" fillId="0" borderId="11"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0" borderId="11" xfId="0" applyFont="1" applyBorder="1" applyAlignment="1">
      <alignment horizontal="center" vertical="center" wrapText="1"/>
    </xf>
    <xf numFmtId="9" fontId="1" fillId="0" borderId="1" xfId="0" applyNumberFormat="1" applyFont="1" applyBorder="1" applyAlignment="1">
      <alignment horizontal="center" vertical="center"/>
    </xf>
    <xf numFmtId="9" fontId="1" fillId="0" borderId="8" xfId="0" applyNumberFormat="1" applyFont="1" applyBorder="1" applyAlignment="1">
      <alignment horizontal="center" vertical="center"/>
    </xf>
    <xf numFmtId="9" fontId="1" fillId="0" borderId="11" xfId="0" applyNumberFormat="1" applyFont="1" applyBorder="1" applyAlignment="1">
      <alignment horizontal="center" vertical="center"/>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2" fillId="0" borderId="0" xfId="0" applyFont="1" applyAlignment="1">
      <alignment horizontal="right" vertical="center" wrapText="1"/>
    </xf>
    <xf numFmtId="0" fontId="4" fillId="0" borderId="0" xfId="0" applyFont="1" applyAlignment="1">
      <alignment horizontal="center" vertical="center" wrapText="1"/>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5" fillId="0" borderId="2" xfId="0"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35"/>
  <sheetViews>
    <sheetView tabSelected="1" topLeftCell="A25" zoomScaleNormal="100" zoomScaleSheetLayoutView="85" workbookViewId="0">
      <selection activeCell="A5" sqref="A5"/>
    </sheetView>
  </sheetViews>
  <sheetFormatPr defaultColWidth="9.140625" defaultRowHeight="15" x14ac:dyDescent="0.25"/>
  <cols>
    <col min="1" max="1" width="6.5703125" style="1" customWidth="1"/>
    <col min="2" max="2" width="15.5703125" style="2" customWidth="1"/>
    <col min="3" max="3" width="19.42578125" style="2" customWidth="1"/>
    <col min="4" max="4" width="12.7109375" style="2" customWidth="1"/>
    <col min="5" max="5" width="12.85546875" style="2" customWidth="1"/>
    <col min="6" max="6" width="16.28515625" style="2" customWidth="1"/>
    <col min="7" max="7" width="20.85546875" style="2" customWidth="1"/>
    <col min="8" max="8" width="11.85546875" style="2" customWidth="1"/>
    <col min="9" max="9" width="11.140625" style="2" customWidth="1"/>
    <col min="10" max="10" width="22.42578125" style="2" customWidth="1"/>
    <col min="11" max="11" width="12.42578125" style="2" customWidth="1"/>
    <col min="12" max="12" width="13" style="2" customWidth="1"/>
    <col min="13" max="13" width="16.28515625" style="2" customWidth="1"/>
    <col min="14" max="14" width="20" style="2" customWidth="1"/>
    <col min="15" max="15" width="23" style="2" customWidth="1"/>
    <col min="16" max="20" width="15.140625" style="2" customWidth="1"/>
    <col min="21" max="21" width="13.85546875" style="2" customWidth="1"/>
    <col min="22" max="22" width="19.28515625" style="2" customWidth="1"/>
    <col min="23" max="23" width="16.5703125" style="2" customWidth="1"/>
    <col min="24" max="24" width="14.85546875" style="2" customWidth="1"/>
    <col min="25" max="25" width="23.85546875" style="2" customWidth="1"/>
    <col min="26" max="26" width="12.140625" style="3" customWidth="1"/>
    <col min="27" max="27" width="15.28515625" style="3" customWidth="1"/>
    <col min="28" max="16384" width="9.140625" style="3"/>
  </cols>
  <sheetData>
    <row r="2" spans="1:25" ht="39" customHeight="1" x14ac:dyDescent="0.25">
      <c r="V2" s="78" t="s">
        <v>66</v>
      </c>
      <c r="W2" s="78"/>
      <c r="X2" s="78"/>
      <c r="Y2" s="78"/>
    </row>
    <row r="3" spans="1:25" x14ac:dyDescent="0.25">
      <c r="W3" s="4"/>
      <c r="X3" s="4"/>
    </row>
    <row r="4" spans="1:25" ht="48.75" customHeight="1" x14ac:dyDescent="0.25">
      <c r="A4" s="79" t="s">
        <v>67</v>
      </c>
      <c r="B4" s="79"/>
      <c r="C4" s="79"/>
      <c r="D4" s="79"/>
      <c r="E4" s="79"/>
      <c r="F4" s="79"/>
      <c r="G4" s="79"/>
      <c r="H4" s="79"/>
      <c r="I4" s="79"/>
      <c r="J4" s="79"/>
      <c r="K4" s="79"/>
      <c r="L4" s="79"/>
      <c r="M4" s="79"/>
      <c r="N4" s="79"/>
      <c r="O4" s="79"/>
      <c r="P4" s="79"/>
      <c r="Q4" s="79"/>
      <c r="R4" s="79"/>
      <c r="S4" s="79"/>
      <c r="T4" s="79"/>
      <c r="U4" s="79"/>
      <c r="V4" s="79"/>
      <c r="W4" s="79"/>
      <c r="X4" s="79"/>
    </row>
    <row r="5" spans="1:25" s="7" customFormat="1" ht="12.75" x14ac:dyDescent="0.2">
      <c r="A5" s="5"/>
      <c r="B5" s="6"/>
      <c r="C5" s="6"/>
      <c r="D5" s="6"/>
      <c r="E5" s="6"/>
      <c r="F5" s="6"/>
      <c r="G5" s="6"/>
      <c r="H5" s="6"/>
      <c r="I5" s="6"/>
      <c r="J5" s="6"/>
      <c r="K5" s="6"/>
      <c r="L5" s="6"/>
      <c r="M5" s="6"/>
      <c r="N5" s="6"/>
      <c r="O5" s="6"/>
      <c r="P5" s="6"/>
      <c r="Q5" s="6"/>
      <c r="R5" s="6"/>
      <c r="S5" s="6"/>
      <c r="T5" s="6"/>
      <c r="U5" s="6"/>
      <c r="V5" s="6"/>
      <c r="W5" s="6"/>
      <c r="X5" s="6"/>
      <c r="Y5" s="6"/>
    </row>
    <row r="6" spans="1:25" s="7" customFormat="1" ht="12.75" x14ac:dyDescent="0.2">
      <c r="A6" s="5"/>
      <c r="B6" s="6"/>
      <c r="C6" s="6"/>
      <c r="D6" s="6"/>
      <c r="E6" s="6"/>
      <c r="F6" s="6"/>
      <c r="G6" s="6"/>
      <c r="H6" s="6"/>
      <c r="I6" s="6"/>
      <c r="J6" s="6"/>
      <c r="K6" s="6"/>
      <c r="L6" s="6"/>
      <c r="M6" s="6"/>
      <c r="N6" s="6"/>
      <c r="O6" s="6"/>
      <c r="P6" s="6"/>
      <c r="Q6" s="6"/>
      <c r="R6" s="6"/>
      <c r="S6" s="6"/>
      <c r="T6" s="6"/>
      <c r="U6" s="6"/>
      <c r="V6" s="6"/>
      <c r="W6" s="6"/>
      <c r="X6" s="6"/>
      <c r="Y6" s="6"/>
    </row>
    <row r="7" spans="1:25" s="7" customFormat="1" ht="96" customHeight="1" x14ac:dyDescent="0.2">
      <c r="A7" s="80" t="s">
        <v>0</v>
      </c>
      <c r="B7" s="66" t="s">
        <v>1</v>
      </c>
      <c r="C7" s="80" t="s">
        <v>2</v>
      </c>
      <c r="D7" s="66" t="s">
        <v>3</v>
      </c>
      <c r="E7" s="71" t="s">
        <v>4</v>
      </c>
      <c r="F7" s="71"/>
      <c r="G7" s="84" t="s">
        <v>5</v>
      </c>
      <c r="H7" s="85"/>
      <c r="I7" s="85"/>
      <c r="J7" s="85"/>
      <c r="K7" s="86"/>
      <c r="L7" s="87" t="s">
        <v>6</v>
      </c>
      <c r="M7" s="88"/>
      <c r="N7" s="71" t="s">
        <v>7</v>
      </c>
      <c r="O7" s="71"/>
      <c r="P7" s="71" t="s">
        <v>8</v>
      </c>
      <c r="Q7" s="71"/>
      <c r="R7" s="71" t="s">
        <v>9</v>
      </c>
      <c r="S7" s="71"/>
      <c r="T7" s="71" t="s">
        <v>10</v>
      </c>
      <c r="U7" s="71"/>
      <c r="V7" s="71"/>
      <c r="W7" s="72" t="s">
        <v>11</v>
      </c>
      <c r="X7" s="73"/>
      <c r="Y7" s="91" t="s">
        <v>12</v>
      </c>
    </row>
    <row r="8" spans="1:25" s="7" customFormat="1" ht="94.5" customHeight="1" x14ac:dyDescent="0.2">
      <c r="A8" s="81"/>
      <c r="B8" s="83"/>
      <c r="C8" s="81"/>
      <c r="D8" s="83"/>
      <c r="E8" s="66" t="s">
        <v>13</v>
      </c>
      <c r="F8" s="66" t="s">
        <v>14</v>
      </c>
      <c r="G8" s="66" t="s">
        <v>15</v>
      </c>
      <c r="H8" s="66" t="s">
        <v>16</v>
      </c>
      <c r="I8" s="66" t="s">
        <v>17</v>
      </c>
      <c r="J8" s="66" t="s">
        <v>37</v>
      </c>
      <c r="K8" s="66" t="s">
        <v>19</v>
      </c>
      <c r="L8" s="89"/>
      <c r="M8" s="90"/>
      <c r="N8" s="66" t="s">
        <v>20</v>
      </c>
      <c r="O8" s="66" t="s">
        <v>21</v>
      </c>
      <c r="P8" s="66" t="s">
        <v>13</v>
      </c>
      <c r="Q8" s="66" t="s">
        <v>14</v>
      </c>
      <c r="R8" s="66" t="s">
        <v>17</v>
      </c>
      <c r="S8" s="66" t="s">
        <v>45</v>
      </c>
      <c r="T8" s="66" t="s">
        <v>22</v>
      </c>
      <c r="U8" s="66" t="s">
        <v>23</v>
      </c>
      <c r="V8" s="66" t="s">
        <v>24</v>
      </c>
      <c r="W8" s="76" t="s">
        <v>25</v>
      </c>
      <c r="X8" s="74" t="s">
        <v>18</v>
      </c>
      <c r="Y8" s="91"/>
    </row>
    <row r="9" spans="1:25" s="7" customFormat="1" ht="12.75" x14ac:dyDescent="0.2">
      <c r="A9" s="82"/>
      <c r="B9" s="67"/>
      <c r="C9" s="82"/>
      <c r="D9" s="67"/>
      <c r="E9" s="67"/>
      <c r="F9" s="67"/>
      <c r="G9" s="67"/>
      <c r="H9" s="67"/>
      <c r="I9" s="67"/>
      <c r="J9" s="67"/>
      <c r="K9" s="67"/>
      <c r="L9" s="8" t="s">
        <v>25</v>
      </c>
      <c r="M9" s="17" t="s">
        <v>28</v>
      </c>
      <c r="N9" s="67"/>
      <c r="O9" s="67"/>
      <c r="P9" s="67"/>
      <c r="Q9" s="67"/>
      <c r="R9" s="67"/>
      <c r="S9" s="67"/>
      <c r="T9" s="67"/>
      <c r="U9" s="67"/>
      <c r="V9" s="67"/>
      <c r="W9" s="77"/>
      <c r="X9" s="75"/>
      <c r="Y9" s="91"/>
    </row>
    <row r="10" spans="1:25" s="7" customFormat="1" ht="18.75" customHeight="1" x14ac:dyDescent="0.2">
      <c r="A10" s="9">
        <v>1</v>
      </c>
      <c r="B10" s="10">
        <f>+A10+1</f>
        <v>2</v>
      </c>
      <c r="C10" s="10">
        <f t="shared" ref="C10:V10" si="0">+B10+1</f>
        <v>3</v>
      </c>
      <c r="D10" s="10">
        <f t="shared" si="0"/>
        <v>4</v>
      </c>
      <c r="E10" s="10">
        <f t="shared" si="0"/>
        <v>5</v>
      </c>
      <c r="F10" s="10">
        <f t="shared" si="0"/>
        <v>6</v>
      </c>
      <c r="G10" s="10">
        <f t="shared" si="0"/>
        <v>7</v>
      </c>
      <c r="H10" s="10">
        <f t="shared" si="0"/>
        <v>8</v>
      </c>
      <c r="I10" s="10">
        <f t="shared" si="0"/>
        <v>9</v>
      </c>
      <c r="J10" s="10">
        <v>10</v>
      </c>
      <c r="K10" s="10">
        <v>11</v>
      </c>
      <c r="L10" s="10">
        <v>12</v>
      </c>
      <c r="M10" s="10">
        <v>13</v>
      </c>
      <c r="N10" s="10">
        <f t="shared" si="0"/>
        <v>14</v>
      </c>
      <c r="O10" s="10">
        <f t="shared" si="0"/>
        <v>15</v>
      </c>
      <c r="P10" s="10">
        <f t="shared" si="0"/>
        <v>16</v>
      </c>
      <c r="Q10" s="10">
        <f t="shared" si="0"/>
        <v>17</v>
      </c>
      <c r="R10" s="10">
        <f t="shared" si="0"/>
        <v>18</v>
      </c>
      <c r="S10" s="10">
        <f t="shared" si="0"/>
        <v>19</v>
      </c>
      <c r="T10" s="10">
        <f t="shared" si="0"/>
        <v>20</v>
      </c>
      <c r="U10" s="10">
        <f t="shared" si="0"/>
        <v>21</v>
      </c>
      <c r="V10" s="10">
        <f t="shared" si="0"/>
        <v>22</v>
      </c>
      <c r="W10" s="11">
        <v>23</v>
      </c>
      <c r="X10" s="18">
        <v>24</v>
      </c>
      <c r="Y10" s="21">
        <v>25</v>
      </c>
    </row>
    <row r="11" spans="1:25" s="7" customFormat="1" ht="12.75" x14ac:dyDescent="0.2">
      <c r="A11" s="12"/>
      <c r="B11" s="12"/>
      <c r="C11" s="12"/>
      <c r="D11" s="12"/>
      <c r="E11" s="12"/>
      <c r="F11" s="12"/>
      <c r="G11" s="12"/>
      <c r="H11" s="12"/>
      <c r="I11" s="12"/>
      <c r="J11" s="12"/>
      <c r="K11" s="12"/>
      <c r="L11" s="12"/>
      <c r="M11" s="12"/>
      <c r="N11" s="12"/>
      <c r="O11" s="12"/>
      <c r="P11" s="12"/>
      <c r="Q11" s="12"/>
      <c r="R11" s="12"/>
      <c r="S11" s="12"/>
      <c r="T11" s="12"/>
      <c r="U11" s="12"/>
      <c r="V11" s="12"/>
      <c r="W11" s="12"/>
      <c r="X11" s="19"/>
      <c r="Y11" s="22"/>
    </row>
    <row r="12" spans="1:25" s="25" customFormat="1" ht="39.950000000000003" customHeight="1" x14ac:dyDescent="0.25">
      <c r="A12" s="60">
        <v>1</v>
      </c>
      <c r="B12" s="63">
        <v>200468069</v>
      </c>
      <c r="C12" s="57" t="s">
        <v>26</v>
      </c>
      <c r="D12" s="68">
        <v>0.51</v>
      </c>
      <c r="E12" s="23">
        <v>44869</v>
      </c>
      <c r="F12" s="24" t="s">
        <v>50</v>
      </c>
      <c r="G12" s="13">
        <v>1001990000</v>
      </c>
      <c r="H12" s="13" t="s">
        <v>27</v>
      </c>
      <c r="I12" s="13">
        <v>553250</v>
      </c>
      <c r="J12" s="27">
        <v>165975</v>
      </c>
      <c r="K12" s="13" t="s">
        <v>33</v>
      </c>
      <c r="L12" s="16">
        <v>553250</v>
      </c>
      <c r="M12" s="16">
        <v>165975</v>
      </c>
      <c r="N12" s="57" t="s">
        <v>34</v>
      </c>
      <c r="O12" s="60" t="s">
        <v>64</v>
      </c>
      <c r="P12" s="60" t="s">
        <v>31</v>
      </c>
      <c r="Q12" s="60" t="s">
        <v>31</v>
      </c>
      <c r="R12" s="60">
        <v>6371744</v>
      </c>
      <c r="S12" s="60">
        <v>20382545</v>
      </c>
      <c r="T12" s="60" t="s">
        <v>29</v>
      </c>
      <c r="U12" s="57" t="s">
        <v>30</v>
      </c>
      <c r="V12" s="57" t="s">
        <v>35</v>
      </c>
      <c r="W12" s="60" t="s">
        <v>31</v>
      </c>
      <c r="X12" s="60" t="s">
        <v>31</v>
      </c>
      <c r="Y12" s="57" t="s">
        <v>32</v>
      </c>
    </row>
    <row r="13" spans="1:25" ht="39.950000000000003" customHeight="1" x14ac:dyDescent="0.25">
      <c r="A13" s="61"/>
      <c r="B13" s="64"/>
      <c r="C13" s="58"/>
      <c r="D13" s="69"/>
      <c r="E13" s="23">
        <v>44907</v>
      </c>
      <c r="F13" s="24" t="s">
        <v>51</v>
      </c>
      <c r="G13" s="13">
        <v>1001990000</v>
      </c>
      <c r="H13" s="13" t="s">
        <v>27</v>
      </c>
      <c r="I13" s="26">
        <v>964300</v>
      </c>
      <c r="J13" s="27">
        <v>274825.5</v>
      </c>
      <c r="K13" s="13" t="s">
        <v>33</v>
      </c>
      <c r="L13" s="16">
        <v>964300</v>
      </c>
      <c r="M13" s="16">
        <v>274825.5</v>
      </c>
      <c r="N13" s="58"/>
      <c r="O13" s="61"/>
      <c r="P13" s="61"/>
      <c r="Q13" s="61"/>
      <c r="R13" s="61"/>
      <c r="S13" s="61"/>
      <c r="T13" s="61"/>
      <c r="U13" s="58"/>
      <c r="V13" s="58"/>
      <c r="W13" s="61"/>
      <c r="X13" s="61"/>
      <c r="Y13" s="58"/>
    </row>
    <row r="14" spans="1:25" ht="39.950000000000003" customHeight="1" x14ac:dyDescent="0.25">
      <c r="A14" s="61"/>
      <c r="B14" s="64"/>
      <c r="C14" s="58"/>
      <c r="D14" s="69"/>
      <c r="E14" s="23">
        <v>44952</v>
      </c>
      <c r="F14" s="24" t="s">
        <v>49</v>
      </c>
      <c r="G14" s="13">
        <v>1001990000</v>
      </c>
      <c r="H14" s="13" t="s">
        <v>27</v>
      </c>
      <c r="I14" s="26">
        <v>1040000</v>
      </c>
      <c r="J14" s="27">
        <v>296400</v>
      </c>
      <c r="K14" s="13" t="s">
        <v>33</v>
      </c>
      <c r="L14" s="16">
        <v>1027000</v>
      </c>
      <c r="M14" s="16">
        <v>292695</v>
      </c>
      <c r="N14" s="58"/>
      <c r="O14" s="61"/>
      <c r="P14" s="61"/>
      <c r="Q14" s="61"/>
      <c r="R14" s="61"/>
      <c r="S14" s="61"/>
      <c r="T14" s="61"/>
      <c r="U14" s="58"/>
      <c r="V14" s="58"/>
      <c r="W14" s="61"/>
      <c r="X14" s="61"/>
      <c r="Y14" s="58"/>
    </row>
    <row r="15" spans="1:25" ht="39.950000000000003" customHeight="1" x14ac:dyDescent="0.25">
      <c r="A15" s="61"/>
      <c r="B15" s="64"/>
      <c r="C15" s="58"/>
      <c r="D15" s="69"/>
      <c r="E15" s="23">
        <v>44971</v>
      </c>
      <c r="F15" s="24" t="s">
        <v>52</v>
      </c>
      <c r="G15" s="13">
        <v>1001990000</v>
      </c>
      <c r="H15" s="13" t="s">
        <v>27</v>
      </c>
      <c r="I15" s="26">
        <v>630000</v>
      </c>
      <c r="J15" s="27">
        <v>179550</v>
      </c>
      <c r="K15" s="13" t="s">
        <v>33</v>
      </c>
      <c r="L15" s="16">
        <v>621000</v>
      </c>
      <c r="M15" s="16">
        <v>176985</v>
      </c>
      <c r="N15" s="58"/>
      <c r="O15" s="61"/>
      <c r="P15" s="61"/>
      <c r="Q15" s="61"/>
      <c r="R15" s="61"/>
      <c r="S15" s="61"/>
      <c r="T15" s="61"/>
      <c r="U15" s="58"/>
      <c r="V15" s="58"/>
      <c r="W15" s="61"/>
      <c r="X15" s="61"/>
      <c r="Y15" s="58"/>
    </row>
    <row r="16" spans="1:25" ht="39.950000000000003" customHeight="1" x14ac:dyDescent="0.25">
      <c r="A16" s="61"/>
      <c r="B16" s="64"/>
      <c r="C16" s="58"/>
      <c r="D16" s="69"/>
      <c r="E16" s="23">
        <v>44974</v>
      </c>
      <c r="F16" s="24" t="s">
        <v>53</v>
      </c>
      <c r="G16" s="13">
        <v>1001990000</v>
      </c>
      <c r="H16" s="13" t="s">
        <v>27</v>
      </c>
      <c r="I16" s="26">
        <v>490000</v>
      </c>
      <c r="J16" s="27">
        <v>137200</v>
      </c>
      <c r="K16" s="13" t="s">
        <v>33</v>
      </c>
      <c r="L16" s="16">
        <v>478950</v>
      </c>
      <c r="M16" s="16">
        <v>134106</v>
      </c>
      <c r="N16" s="58"/>
      <c r="O16" s="61"/>
      <c r="P16" s="61"/>
      <c r="Q16" s="61"/>
      <c r="R16" s="61"/>
      <c r="S16" s="61"/>
      <c r="T16" s="61"/>
      <c r="U16" s="58"/>
      <c r="V16" s="58"/>
      <c r="W16" s="61"/>
      <c r="X16" s="61"/>
      <c r="Y16" s="58"/>
    </row>
    <row r="17" spans="1:25" ht="39.950000000000003" customHeight="1" x14ac:dyDescent="0.25">
      <c r="A17" s="61"/>
      <c r="B17" s="64"/>
      <c r="C17" s="58"/>
      <c r="D17" s="69"/>
      <c r="E17" s="23">
        <v>44987</v>
      </c>
      <c r="F17" s="24" t="s">
        <v>54</v>
      </c>
      <c r="G17" s="13">
        <v>1001990000</v>
      </c>
      <c r="H17" s="13" t="s">
        <v>27</v>
      </c>
      <c r="I17" s="26">
        <v>770000</v>
      </c>
      <c r="J17" s="27">
        <v>200200</v>
      </c>
      <c r="K17" s="13" t="s">
        <v>33</v>
      </c>
      <c r="L17" s="16">
        <v>742200</v>
      </c>
      <c r="M17" s="16">
        <v>192972</v>
      </c>
      <c r="N17" s="58"/>
      <c r="O17" s="61"/>
      <c r="P17" s="61"/>
      <c r="Q17" s="61"/>
      <c r="R17" s="61"/>
      <c r="S17" s="61"/>
      <c r="T17" s="61"/>
      <c r="U17" s="58"/>
      <c r="V17" s="58"/>
      <c r="W17" s="61"/>
      <c r="X17" s="61"/>
      <c r="Y17" s="58"/>
    </row>
    <row r="18" spans="1:25" ht="39.950000000000003" customHeight="1" x14ac:dyDescent="0.25">
      <c r="A18" s="61"/>
      <c r="B18" s="64"/>
      <c r="C18" s="58"/>
      <c r="D18" s="69"/>
      <c r="E18" s="23">
        <v>44992</v>
      </c>
      <c r="F18" s="24" t="s">
        <v>55</v>
      </c>
      <c r="G18" s="13">
        <v>1001990000</v>
      </c>
      <c r="H18" s="13" t="s">
        <v>27</v>
      </c>
      <c r="I18" s="26">
        <v>700000</v>
      </c>
      <c r="J18" s="27">
        <v>182000</v>
      </c>
      <c r="K18" s="13" t="s">
        <v>33</v>
      </c>
      <c r="L18" s="16">
        <v>673600</v>
      </c>
      <c r="M18" s="16">
        <v>175136</v>
      </c>
      <c r="N18" s="58"/>
      <c r="O18" s="61"/>
      <c r="P18" s="61"/>
      <c r="Q18" s="61"/>
      <c r="R18" s="61"/>
      <c r="S18" s="61"/>
      <c r="T18" s="61"/>
      <c r="U18" s="58"/>
      <c r="V18" s="58"/>
      <c r="W18" s="61"/>
      <c r="X18" s="61"/>
      <c r="Y18" s="58"/>
    </row>
    <row r="19" spans="1:25" ht="39.950000000000003" customHeight="1" x14ac:dyDescent="0.25">
      <c r="A19" s="61"/>
      <c r="B19" s="64"/>
      <c r="C19" s="58"/>
      <c r="D19" s="69"/>
      <c r="E19" s="23">
        <v>45001</v>
      </c>
      <c r="F19" s="24" t="s">
        <v>56</v>
      </c>
      <c r="G19" s="13">
        <v>1001990000</v>
      </c>
      <c r="H19" s="13" t="s">
        <v>27</v>
      </c>
      <c r="I19" s="26">
        <v>560000</v>
      </c>
      <c r="J19" s="27">
        <v>145600</v>
      </c>
      <c r="K19" s="13" t="s">
        <v>33</v>
      </c>
      <c r="L19" s="16">
        <v>538050</v>
      </c>
      <c r="M19" s="16">
        <v>139893</v>
      </c>
      <c r="N19" s="58"/>
      <c r="O19" s="61"/>
      <c r="P19" s="61"/>
      <c r="Q19" s="61"/>
      <c r="R19" s="61"/>
      <c r="S19" s="61"/>
      <c r="T19" s="61"/>
      <c r="U19" s="58"/>
      <c r="V19" s="58"/>
      <c r="W19" s="61"/>
      <c r="X19" s="61"/>
      <c r="Y19" s="58"/>
    </row>
    <row r="20" spans="1:25" ht="39.950000000000003" customHeight="1" x14ac:dyDescent="0.25">
      <c r="A20" s="61"/>
      <c r="B20" s="64"/>
      <c r="C20" s="58"/>
      <c r="D20" s="69"/>
      <c r="E20" s="23">
        <v>45015</v>
      </c>
      <c r="F20" s="24" t="s">
        <v>57</v>
      </c>
      <c r="G20" s="13">
        <v>1001990000</v>
      </c>
      <c r="H20" s="13" t="s">
        <v>27</v>
      </c>
      <c r="I20" s="26">
        <v>490000</v>
      </c>
      <c r="J20" s="27">
        <v>127400</v>
      </c>
      <c r="K20" s="13" t="s">
        <v>33</v>
      </c>
      <c r="L20" s="16">
        <v>483300</v>
      </c>
      <c r="M20" s="16">
        <v>125658</v>
      </c>
      <c r="N20" s="58"/>
      <c r="O20" s="61"/>
      <c r="P20" s="61"/>
      <c r="Q20" s="61"/>
      <c r="R20" s="61"/>
      <c r="S20" s="61"/>
      <c r="T20" s="61"/>
      <c r="U20" s="58"/>
      <c r="V20" s="58"/>
      <c r="W20" s="61"/>
      <c r="X20" s="61"/>
      <c r="Y20" s="58"/>
    </row>
    <row r="21" spans="1:25" ht="39.950000000000003" customHeight="1" x14ac:dyDescent="0.25">
      <c r="A21" s="61"/>
      <c r="B21" s="64"/>
      <c r="C21" s="58"/>
      <c r="D21" s="69"/>
      <c r="E21" s="23">
        <v>45034</v>
      </c>
      <c r="F21" s="24" t="s">
        <v>58</v>
      </c>
      <c r="G21" s="13">
        <v>1001990000</v>
      </c>
      <c r="H21" s="13" t="s">
        <v>27</v>
      </c>
      <c r="I21" s="26">
        <v>560000</v>
      </c>
      <c r="J21" s="27">
        <v>142800</v>
      </c>
      <c r="K21" s="13" t="s">
        <v>33</v>
      </c>
      <c r="L21" s="16">
        <v>553050</v>
      </c>
      <c r="M21" s="16">
        <v>141027.75</v>
      </c>
      <c r="N21" s="58"/>
      <c r="O21" s="61"/>
      <c r="P21" s="62"/>
      <c r="Q21" s="62"/>
      <c r="R21" s="62"/>
      <c r="S21" s="62"/>
      <c r="T21" s="62"/>
      <c r="U21" s="59"/>
      <c r="V21" s="59"/>
      <c r="W21" s="62"/>
      <c r="X21" s="62"/>
      <c r="Y21" s="59"/>
    </row>
    <row r="22" spans="1:25" ht="39.950000000000003" customHeight="1" x14ac:dyDescent="0.25">
      <c r="A22" s="61"/>
      <c r="B22" s="64"/>
      <c r="C22" s="58"/>
      <c r="D22" s="69"/>
      <c r="E22" s="23">
        <v>45034</v>
      </c>
      <c r="F22" s="24" t="s">
        <v>59</v>
      </c>
      <c r="G22" s="13">
        <v>1001990000</v>
      </c>
      <c r="H22" s="13" t="s">
        <v>27</v>
      </c>
      <c r="I22" s="26">
        <v>560000</v>
      </c>
      <c r="J22" s="27">
        <v>142800</v>
      </c>
      <c r="K22" s="13" t="s">
        <v>33</v>
      </c>
      <c r="L22" s="16">
        <v>549450</v>
      </c>
      <c r="M22" s="16">
        <v>140109.75</v>
      </c>
      <c r="N22" s="58"/>
      <c r="O22" s="61"/>
      <c r="P22" s="50"/>
      <c r="Q22" s="50"/>
      <c r="R22" s="50"/>
      <c r="S22" s="50"/>
      <c r="T22" s="50"/>
      <c r="U22" s="49"/>
      <c r="V22" s="49"/>
      <c r="W22" s="50"/>
      <c r="X22" s="51"/>
      <c r="Y22" s="49"/>
    </row>
    <row r="23" spans="1:25" ht="39.950000000000003" customHeight="1" x14ac:dyDescent="0.25">
      <c r="A23" s="61"/>
      <c r="B23" s="64"/>
      <c r="C23" s="58"/>
      <c r="D23" s="69"/>
      <c r="E23" s="23">
        <v>45043</v>
      </c>
      <c r="F23" s="24" t="s">
        <v>60</v>
      </c>
      <c r="G23" s="13">
        <v>1001990000</v>
      </c>
      <c r="H23" s="13" t="s">
        <v>27</v>
      </c>
      <c r="I23" s="26">
        <v>550000</v>
      </c>
      <c r="J23" s="27">
        <v>143000</v>
      </c>
      <c r="K23" s="13" t="s">
        <v>33</v>
      </c>
      <c r="L23" s="16">
        <v>534430</v>
      </c>
      <c r="M23" s="16">
        <v>138951.79999999999</v>
      </c>
      <c r="N23" s="58"/>
      <c r="O23" s="61"/>
      <c r="P23" s="50"/>
      <c r="Q23" s="50"/>
      <c r="R23" s="50"/>
      <c r="S23" s="50"/>
      <c r="T23" s="50"/>
      <c r="U23" s="49"/>
      <c r="V23" s="49"/>
      <c r="W23" s="50"/>
      <c r="X23" s="51"/>
      <c r="Y23" s="49"/>
    </row>
    <row r="24" spans="1:25" s="25" customFormat="1" ht="55.5" customHeight="1" x14ac:dyDescent="0.25">
      <c r="A24" s="61"/>
      <c r="B24" s="64"/>
      <c r="C24" s="58"/>
      <c r="D24" s="69"/>
      <c r="E24" s="23">
        <v>45065</v>
      </c>
      <c r="F24" s="24" t="s">
        <v>61</v>
      </c>
      <c r="G24" s="13">
        <v>1001990000</v>
      </c>
      <c r="H24" s="13" t="s">
        <v>27</v>
      </c>
      <c r="I24" s="26">
        <v>210000</v>
      </c>
      <c r="J24" s="27">
        <v>54600</v>
      </c>
      <c r="K24" s="13" t="s">
        <v>33</v>
      </c>
      <c r="L24" s="13">
        <v>210000</v>
      </c>
      <c r="M24" s="16">
        <v>54600</v>
      </c>
      <c r="N24" s="58"/>
      <c r="O24" s="61"/>
      <c r="P24" s="13" t="s">
        <v>31</v>
      </c>
      <c r="Q24" s="13" t="s">
        <v>31</v>
      </c>
      <c r="R24" s="13" t="s">
        <v>31</v>
      </c>
      <c r="S24" s="13" t="s">
        <v>31</v>
      </c>
      <c r="T24" s="13" t="s">
        <v>29</v>
      </c>
      <c r="U24" s="14" t="s">
        <v>41</v>
      </c>
      <c r="V24" s="14" t="s">
        <v>35</v>
      </c>
      <c r="W24" s="13" t="s">
        <v>31</v>
      </c>
      <c r="X24" s="20" t="s">
        <v>31</v>
      </c>
      <c r="Y24" s="13" t="s">
        <v>42</v>
      </c>
    </row>
    <row r="25" spans="1:25" s="25" customFormat="1" ht="55.5" customHeight="1" x14ac:dyDescent="0.25">
      <c r="A25" s="61"/>
      <c r="B25" s="64"/>
      <c r="C25" s="58"/>
      <c r="D25" s="69"/>
      <c r="E25" s="23">
        <v>45078</v>
      </c>
      <c r="F25" s="24" t="s">
        <v>62</v>
      </c>
      <c r="G25" s="13">
        <v>1001990000</v>
      </c>
      <c r="H25" s="13" t="s">
        <v>27</v>
      </c>
      <c r="I25" s="26">
        <v>560000</v>
      </c>
      <c r="J25" s="27">
        <v>142800</v>
      </c>
      <c r="K25" s="13" t="s">
        <v>33</v>
      </c>
      <c r="L25" s="13">
        <v>551650</v>
      </c>
      <c r="M25" s="16">
        <v>140670.75</v>
      </c>
      <c r="N25" s="58"/>
      <c r="O25" s="62"/>
      <c r="P25" s="13"/>
      <c r="Q25" s="13"/>
      <c r="R25" s="13"/>
      <c r="S25" s="13"/>
      <c r="T25" s="13"/>
      <c r="U25" s="14"/>
      <c r="V25" s="14"/>
      <c r="W25" s="13"/>
      <c r="X25" s="20"/>
      <c r="Y25" s="13"/>
    </row>
    <row r="26" spans="1:25" s="25" customFormat="1" ht="55.5" customHeight="1" x14ac:dyDescent="0.25">
      <c r="A26" s="62"/>
      <c r="B26" s="65"/>
      <c r="C26" s="59"/>
      <c r="D26" s="70"/>
      <c r="E26" s="23">
        <v>45097</v>
      </c>
      <c r="F26" s="24" t="s">
        <v>63</v>
      </c>
      <c r="G26" s="13">
        <v>1001990000</v>
      </c>
      <c r="H26" s="13" t="s">
        <v>27</v>
      </c>
      <c r="I26" s="26">
        <v>1050000</v>
      </c>
      <c r="J26" s="27">
        <v>257250</v>
      </c>
      <c r="K26" s="13" t="s">
        <v>33</v>
      </c>
      <c r="L26" s="13">
        <v>855000</v>
      </c>
      <c r="M26" s="16">
        <v>255564.4</v>
      </c>
      <c r="N26" s="59"/>
      <c r="O26" s="13" t="s">
        <v>44</v>
      </c>
      <c r="P26" s="13"/>
      <c r="Q26" s="13"/>
      <c r="R26" s="13"/>
      <c r="S26" s="13"/>
      <c r="T26" s="13"/>
      <c r="U26" s="14"/>
      <c r="V26" s="14"/>
      <c r="W26" s="13"/>
      <c r="X26" s="20"/>
      <c r="Y26" s="13"/>
    </row>
    <row r="27" spans="1:25" s="25" customFormat="1" ht="55.5" customHeight="1" x14ac:dyDescent="0.25">
      <c r="A27" s="54"/>
      <c r="B27" s="53"/>
      <c r="C27" s="55"/>
      <c r="D27" s="56"/>
      <c r="E27" s="23">
        <v>45135</v>
      </c>
      <c r="F27" s="24" t="s">
        <v>65</v>
      </c>
      <c r="G27" s="13">
        <v>1001990000</v>
      </c>
      <c r="H27" s="13" t="s">
        <v>27</v>
      </c>
      <c r="I27" s="26">
        <v>500000</v>
      </c>
      <c r="J27" s="27">
        <v>115000</v>
      </c>
      <c r="K27" s="13" t="s">
        <v>33</v>
      </c>
      <c r="L27" s="13">
        <v>500000</v>
      </c>
      <c r="M27" s="16">
        <v>115000</v>
      </c>
      <c r="N27" s="55"/>
      <c r="O27" s="13"/>
      <c r="P27" s="13"/>
      <c r="Q27" s="13"/>
      <c r="R27" s="13"/>
      <c r="S27" s="13"/>
      <c r="T27" s="13"/>
      <c r="U27" s="14"/>
      <c r="V27" s="14"/>
      <c r="W27" s="13"/>
      <c r="X27" s="20"/>
      <c r="Y27" s="13"/>
    </row>
    <row r="28" spans="1:25" ht="18.75" x14ac:dyDescent="0.25">
      <c r="A28" s="13"/>
      <c r="B28" s="16"/>
      <c r="C28" s="14"/>
      <c r="D28" s="13"/>
      <c r="E28" s="13"/>
      <c r="F28" s="13"/>
      <c r="G28" s="13"/>
      <c r="H28" s="13"/>
      <c r="I28" s="13"/>
      <c r="J28" s="52">
        <f>SUM(J12:J27)</f>
        <v>2707400.5</v>
      </c>
      <c r="K28" s="13"/>
      <c r="L28" s="13"/>
      <c r="M28" s="30">
        <f>SUM(M12:M27)</f>
        <v>2664169.9499999997</v>
      </c>
      <c r="N28" s="13"/>
      <c r="O28" s="13"/>
      <c r="P28" s="13"/>
      <c r="Q28" s="13"/>
      <c r="R28" s="13"/>
      <c r="S28" s="13"/>
      <c r="T28" s="13"/>
      <c r="U28" s="13"/>
      <c r="V28" s="13"/>
      <c r="W28" s="13"/>
      <c r="X28" s="20"/>
      <c r="Y28" s="15"/>
    </row>
    <row r="29" spans="1:25" x14ac:dyDescent="0.25">
      <c r="A29" s="2"/>
    </row>
    <row r="30" spans="1:25" x14ac:dyDescent="0.25">
      <c r="A30" s="2"/>
    </row>
    <row r="31" spans="1:25" x14ac:dyDescent="0.25">
      <c r="A31" s="2"/>
      <c r="M31" s="29"/>
    </row>
    <row r="32" spans="1:25" x14ac:dyDescent="0.25">
      <c r="A32" s="2"/>
    </row>
    <row r="33" spans="1:1" x14ac:dyDescent="0.25">
      <c r="A33" s="2"/>
    </row>
    <row r="34" spans="1:1" x14ac:dyDescent="0.25">
      <c r="A34" s="2"/>
    </row>
    <row r="35" spans="1:1" x14ac:dyDescent="0.25">
      <c r="A35" s="2"/>
    </row>
  </sheetData>
  <autoFilter ref="A11:X28"/>
  <mergeCells count="49">
    <mergeCell ref="V2:Y2"/>
    <mergeCell ref="A4:X4"/>
    <mergeCell ref="A7:A9"/>
    <mergeCell ref="B7:B9"/>
    <mergeCell ref="C7:C9"/>
    <mergeCell ref="D7:D9"/>
    <mergeCell ref="E7:F7"/>
    <mergeCell ref="G7:K7"/>
    <mergeCell ref="L7:M8"/>
    <mergeCell ref="N7:O7"/>
    <mergeCell ref="Y7:Y9"/>
    <mergeCell ref="E8:E9"/>
    <mergeCell ref="F8:F9"/>
    <mergeCell ref="G8:G9"/>
    <mergeCell ref="H8:H9"/>
    <mergeCell ref="I8:I9"/>
    <mergeCell ref="W7:X7"/>
    <mergeCell ref="X8:X9"/>
    <mergeCell ref="R8:R9"/>
    <mergeCell ref="S8:S9"/>
    <mergeCell ref="T8:T9"/>
    <mergeCell ref="U8:U9"/>
    <mergeCell ref="V8:V9"/>
    <mergeCell ref="W8:W9"/>
    <mergeCell ref="P8:P9"/>
    <mergeCell ref="Q8:Q9"/>
    <mergeCell ref="P7:Q7"/>
    <mergeCell ref="R7:S7"/>
    <mergeCell ref="T7:V7"/>
    <mergeCell ref="B12:B26"/>
    <mergeCell ref="A12:A26"/>
    <mergeCell ref="K8:K9"/>
    <mergeCell ref="N8:N9"/>
    <mergeCell ref="O8:O9"/>
    <mergeCell ref="N12:N26"/>
    <mergeCell ref="O12:O25"/>
    <mergeCell ref="J8:J9"/>
    <mergeCell ref="D12:D26"/>
    <mergeCell ref="C12:C26"/>
    <mergeCell ref="V12:V21"/>
    <mergeCell ref="Y12:Y21"/>
    <mergeCell ref="W12:W21"/>
    <mergeCell ref="X12:X21"/>
    <mergeCell ref="P12:P21"/>
    <mergeCell ref="Q12:Q21"/>
    <mergeCell ref="R12:R21"/>
    <mergeCell ref="S12:S21"/>
    <mergeCell ref="T12:T21"/>
    <mergeCell ref="U12:U21"/>
  </mergeCells>
  <printOptions horizontalCentered="1"/>
  <pageMargins left="0.11811023622047245" right="0.11811023622047245" top="0.39370078740157483" bottom="0.39370078740157483" header="0.31496062992125984" footer="0.31496062992125984"/>
  <pageSetup paperSize="9" scale="36" orientation="landscape" r:id="rId1"/>
  <rowBreaks count="1" manualBreakCount="1">
    <brk id="28"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36"/>
  <sheetViews>
    <sheetView view="pageBreakPreview" topLeftCell="A4" zoomScale="85" zoomScaleNormal="100" zoomScaleSheetLayoutView="85" workbookViewId="0">
      <selection activeCell="I21" sqref="I21"/>
    </sheetView>
  </sheetViews>
  <sheetFormatPr defaultColWidth="9.140625" defaultRowHeight="15" x14ac:dyDescent="0.25"/>
  <cols>
    <col min="1" max="1" width="6.5703125" style="1" customWidth="1"/>
    <col min="2" max="2" width="15.5703125" style="2" customWidth="1"/>
    <col min="3" max="3" width="19.42578125" style="2" customWidth="1"/>
    <col min="4" max="4" width="12.7109375" style="2" customWidth="1"/>
    <col min="5" max="5" width="12.85546875" style="2" customWidth="1"/>
    <col min="6" max="6" width="16.28515625" style="2" customWidth="1"/>
    <col min="7" max="7" width="20.85546875" style="2" customWidth="1"/>
    <col min="8" max="8" width="11.85546875" style="2" customWidth="1"/>
    <col min="9" max="9" width="11.140625" style="2" customWidth="1"/>
    <col min="10" max="10" width="22.42578125" style="2" customWidth="1"/>
    <col min="11" max="11" width="12.42578125" style="2" customWidth="1"/>
    <col min="12" max="12" width="16.42578125" style="34" customWidth="1"/>
    <col min="13" max="13" width="16.28515625" style="2" customWidth="1"/>
    <col min="14" max="14" width="20" style="2" customWidth="1"/>
    <col min="15" max="15" width="23" style="2" customWidth="1"/>
    <col min="16" max="20" width="15.140625" style="2" customWidth="1"/>
    <col min="21" max="21" width="13.85546875" style="2" customWidth="1"/>
    <col min="22" max="22" width="19.28515625" style="2" customWidth="1"/>
    <col min="23" max="23" width="16.5703125" style="2" customWidth="1"/>
    <col min="24" max="24" width="14.85546875" style="2" customWidth="1"/>
    <col min="25" max="25" width="23.85546875" style="2" customWidth="1"/>
    <col min="26" max="26" width="12.140625" style="3" customWidth="1"/>
    <col min="27" max="27" width="15.28515625" style="3" customWidth="1"/>
    <col min="28" max="16384" width="9.140625" style="3"/>
  </cols>
  <sheetData>
    <row r="2" spans="1:25" ht="39" customHeight="1" x14ac:dyDescent="0.25">
      <c r="V2" s="78" t="s">
        <v>46</v>
      </c>
      <c r="W2" s="78"/>
      <c r="X2" s="78"/>
      <c r="Y2" s="78"/>
    </row>
    <row r="3" spans="1:25" x14ac:dyDescent="0.25">
      <c r="W3" s="4"/>
      <c r="X3" s="4"/>
    </row>
    <row r="4" spans="1:25" ht="48.75" customHeight="1" x14ac:dyDescent="0.25">
      <c r="A4" s="79" t="s">
        <v>47</v>
      </c>
      <c r="B4" s="79"/>
      <c r="C4" s="79"/>
      <c r="D4" s="79"/>
      <c r="E4" s="79"/>
      <c r="F4" s="79"/>
      <c r="G4" s="79"/>
      <c r="H4" s="79"/>
      <c r="I4" s="79"/>
      <c r="J4" s="79"/>
      <c r="K4" s="79"/>
      <c r="L4" s="79"/>
      <c r="M4" s="79"/>
      <c r="N4" s="79"/>
      <c r="O4" s="79"/>
      <c r="P4" s="79"/>
      <c r="Q4" s="79"/>
      <c r="R4" s="79"/>
      <c r="S4" s="79"/>
      <c r="T4" s="79"/>
      <c r="U4" s="79"/>
      <c r="V4" s="79"/>
      <c r="W4" s="79"/>
      <c r="X4" s="79"/>
    </row>
    <row r="5" spans="1:25" s="7" customFormat="1" ht="12.75" x14ac:dyDescent="0.2">
      <c r="A5" s="5"/>
      <c r="B5" s="6"/>
      <c r="C5" s="6"/>
      <c r="D5" s="6"/>
      <c r="E5" s="6"/>
      <c r="F5" s="6"/>
      <c r="G5" s="6"/>
      <c r="H5" s="6"/>
      <c r="I5" s="6"/>
      <c r="J5" s="6"/>
      <c r="K5" s="6"/>
      <c r="L5" s="35"/>
      <c r="M5" s="6"/>
      <c r="N5" s="6"/>
      <c r="O5" s="6"/>
      <c r="P5" s="6"/>
      <c r="Q5" s="6"/>
      <c r="R5" s="6"/>
      <c r="S5" s="6"/>
      <c r="T5" s="6"/>
      <c r="U5" s="6"/>
      <c r="V5" s="6"/>
      <c r="W5" s="6"/>
      <c r="X5" s="6"/>
      <c r="Y5" s="6"/>
    </row>
    <row r="6" spans="1:25" s="7" customFormat="1" ht="12.75" x14ac:dyDescent="0.2">
      <c r="A6" s="5"/>
      <c r="B6" s="6"/>
      <c r="C6" s="6"/>
      <c r="D6" s="6"/>
      <c r="E6" s="6"/>
      <c r="F6" s="6"/>
      <c r="G6" s="6"/>
      <c r="H6" s="6"/>
      <c r="I6" s="6"/>
      <c r="J6" s="6"/>
      <c r="K6" s="6"/>
      <c r="L6" s="35"/>
      <c r="M6" s="6"/>
      <c r="N6" s="6"/>
      <c r="O6" s="6"/>
      <c r="P6" s="6"/>
      <c r="Q6" s="6"/>
      <c r="R6" s="6"/>
      <c r="S6" s="6"/>
      <c r="T6" s="6"/>
      <c r="U6" s="6"/>
      <c r="V6" s="6"/>
      <c r="W6" s="6"/>
      <c r="X6" s="6"/>
      <c r="Y6" s="6"/>
    </row>
    <row r="7" spans="1:25" s="7" customFormat="1" ht="96" customHeight="1" x14ac:dyDescent="0.2">
      <c r="A7" s="80" t="s">
        <v>0</v>
      </c>
      <c r="B7" s="66" t="s">
        <v>1</v>
      </c>
      <c r="C7" s="80" t="s">
        <v>2</v>
      </c>
      <c r="D7" s="66" t="s">
        <v>3</v>
      </c>
      <c r="E7" s="71" t="s">
        <v>4</v>
      </c>
      <c r="F7" s="71"/>
      <c r="G7" s="84" t="s">
        <v>5</v>
      </c>
      <c r="H7" s="85"/>
      <c r="I7" s="85"/>
      <c r="J7" s="85"/>
      <c r="K7" s="86"/>
      <c r="L7" s="87" t="s">
        <v>6</v>
      </c>
      <c r="M7" s="88"/>
      <c r="N7" s="71" t="s">
        <v>7</v>
      </c>
      <c r="O7" s="71"/>
      <c r="P7" s="71" t="s">
        <v>8</v>
      </c>
      <c r="Q7" s="71"/>
      <c r="R7" s="71" t="s">
        <v>9</v>
      </c>
      <c r="S7" s="71"/>
      <c r="T7" s="71" t="s">
        <v>10</v>
      </c>
      <c r="U7" s="71"/>
      <c r="V7" s="71"/>
      <c r="W7" s="72" t="s">
        <v>11</v>
      </c>
      <c r="X7" s="73"/>
      <c r="Y7" s="91" t="s">
        <v>12</v>
      </c>
    </row>
    <row r="8" spans="1:25" s="7" customFormat="1" ht="94.5" customHeight="1" x14ac:dyDescent="0.2">
      <c r="A8" s="81"/>
      <c r="B8" s="83"/>
      <c r="C8" s="81"/>
      <c r="D8" s="83"/>
      <c r="E8" s="66" t="s">
        <v>13</v>
      </c>
      <c r="F8" s="66" t="s">
        <v>14</v>
      </c>
      <c r="G8" s="66" t="s">
        <v>15</v>
      </c>
      <c r="H8" s="66" t="s">
        <v>16</v>
      </c>
      <c r="I8" s="66" t="s">
        <v>17</v>
      </c>
      <c r="J8" s="66" t="s">
        <v>37</v>
      </c>
      <c r="K8" s="66" t="s">
        <v>19</v>
      </c>
      <c r="L8" s="89"/>
      <c r="M8" s="90"/>
      <c r="N8" s="66" t="s">
        <v>20</v>
      </c>
      <c r="O8" s="66" t="s">
        <v>21</v>
      </c>
      <c r="P8" s="66" t="s">
        <v>13</v>
      </c>
      <c r="Q8" s="66" t="s">
        <v>14</v>
      </c>
      <c r="R8" s="66" t="s">
        <v>17</v>
      </c>
      <c r="S8" s="66" t="s">
        <v>45</v>
      </c>
      <c r="T8" s="66" t="s">
        <v>22</v>
      </c>
      <c r="U8" s="66" t="s">
        <v>23</v>
      </c>
      <c r="V8" s="66" t="s">
        <v>24</v>
      </c>
      <c r="W8" s="76" t="s">
        <v>25</v>
      </c>
      <c r="X8" s="74" t="s">
        <v>18</v>
      </c>
      <c r="Y8" s="91"/>
    </row>
    <row r="9" spans="1:25" s="7" customFormat="1" ht="12.75" x14ac:dyDescent="0.2">
      <c r="A9" s="82"/>
      <c r="B9" s="67"/>
      <c r="C9" s="82"/>
      <c r="D9" s="67"/>
      <c r="E9" s="67"/>
      <c r="F9" s="67"/>
      <c r="G9" s="67"/>
      <c r="H9" s="67"/>
      <c r="I9" s="67"/>
      <c r="J9" s="67"/>
      <c r="K9" s="67"/>
      <c r="L9" s="32" t="s">
        <v>25</v>
      </c>
      <c r="M9" s="31" t="s">
        <v>28</v>
      </c>
      <c r="N9" s="67"/>
      <c r="O9" s="67"/>
      <c r="P9" s="67"/>
      <c r="Q9" s="67"/>
      <c r="R9" s="67"/>
      <c r="S9" s="67"/>
      <c r="T9" s="67"/>
      <c r="U9" s="67"/>
      <c r="V9" s="67"/>
      <c r="W9" s="77"/>
      <c r="X9" s="75"/>
      <c r="Y9" s="91"/>
    </row>
    <row r="10" spans="1:25" s="7" customFormat="1" ht="18.75" customHeight="1" x14ac:dyDescent="0.2">
      <c r="A10" s="9">
        <v>1</v>
      </c>
      <c r="B10" s="10">
        <f>+A10+1</f>
        <v>2</v>
      </c>
      <c r="C10" s="10">
        <f t="shared" ref="C10:V10" si="0">+B10+1</f>
        <v>3</v>
      </c>
      <c r="D10" s="10">
        <f t="shared" si="0"/>
        <v>4</v>
      </c>
      <c r="E10" s="10">
        <f t="shared" si="0"/>
        <v>5</v>
      </c>
      <c r="F10" s="10">
        <f t="shared" si="0"/>
        <v>6</v>
      </c>
      <c r="G10" s="10">
        <f t="shared" si="0"/>
        <v>7</v>
      </c>
      <c r="H10" s="10">
        <f t="shared" si="0"/>
        <v>8</v>
      </c>
      <c r="I10" s="10">
        <f t="shared" si="0"/>
        <v>9</v>
      </c>
      <c r="J10" s="10">
        <v>10</v>
      </c>
      <c r="K10" s="10">
        <v>11</v>
      </c>
      <c r="L10" s="11">
        <v>12</v>
      </c>
      <c r="M10" s="10">
        <v>13</v>
      </c>
      <c r="N10" s="10">
        <f t="shared" si="0"/>
        <v>14</v>
      </c>
      <c r="O10" s="10">
        <f t="shared" si="0"/>
        <v>15</v>
      </c>
      <c r="P10" s="10">
        <f t="shared" si="0"/>
        <v>16</v>
      </c>
      <c r="Q10" s="10">
        <f t="shared" si="0"/>
        <v>17</v>
      </c>
      <c r="R10" s="10">
        <f t="shared" si="0"/>
        <v>18</v>
      </c>
      <c r="S10" s="10">
        <f t="shared" si="0"/>
        <v>19</v>
      </c>
      <c r="T10" s="10">
        <f t="shared" si="0"/>
        <v>20</v>
      </c>
      <c r="U10" s="10">
        <f t="shared" si="0"/>
        <v>21</v>
      </c>
      <c r="V10" s="10">
        <f t="shared" si="0"/>
        <v>22</v>
      </c>
      <c r="W10" s="11">
        <v>23</v>
      </c>
      <c r="X10" s="18">
        <v>24</v>
      </c>
      <c r="Y10" s="21">
        <v>25</v>
      </c>
    </row>
    <row r="11" spans="1:25" s="7" customFormat="1" ht="12.75" x14ac:dyDescent="0.2">
      <c r="A11" s="12"/>
      <c r="B11" s="12"/>
      <c r="C11" s="12"/>
      <c r="D11" s="12"/>
      <c r="E11" s="12"/>
      <c r="F11" s="12"/>
      <c r="G11" s="12"/>
      <c r="H11" s="12"/>
      <c r="I11" s="12"/>
      <c r="J11" s="12"/>
      <c r="K11" s="12"/>
      <c r="L11" s="36"/>
      <c r="M11" s="12"/>
      <c r="N11" s="12"/>
      <c r="O11" s="12"/>
      <c r="P11" s="12"/>
      <c r="Q11" s="12"/>
      <c r="R11" s="12"/>
      <c r="S11" s="12"/>
      <c r="T11" s="12"/>
      <c r="U11" s="12"/>
      <c r="V11" s="12"/>
      <c r="W11" s="12"/>
      <c r="X11" s="19"/>
      <c r="Y11" s="22"/>
    </row>
    <row r="12" spans="1:25" s="25" customFormat="1" ht="39.950000000000003" customHeight="1" x14ac:dyDescent="0.25">
      <c r="A12" s="60">
        <v>1</v>
      </c>
      <c r="B12" s="63">
        <v>200468069</v>
      </c>
      <c r="C12" s="57" t="s">
        <v>26</v>
      </c>
      <c r="D12" s="68">
        <v>0.51</v>
      </c>
      <c r="E12" s="40">
        <v>44869</v>
      </c>
      <c r="F12" s="46" t="s">
        <v>49</v>
      </c>
      <c r="G12" s="41">
        <v>1001990000</v>
      </c>
      <c r="H12" s="41" t="s">
        <v>27</v>
      </c>
      <c r="I12" s="41">
        <v>1040</v>
      </c>
      <c r="J12" s="43">
        <v>165975</v>
      </c>
      <c r="K12" s="41" t="s">
        <v>33</v>
      </c>
      <c r="L12" s="47">
        <v>553.25</v>
      </c>
      <c r="M12" s="45">
        <v>165795</v>
      </c>
      <c r="N12" s="57" t="s">
        <v>34</v>
      </c>
      <c r="O12" s="60" t="s">
        <v>31</v>
      </c>
      <c r="P12" s="60" t="s">
        <v>31</v>
      </c>
      <c r="Q12" s="60" t="s">
        <v>31</v>
      </c>
      <c r="R12" s="60">
        <v>6371744</v>
      </c>
      <c r="S12" s="60">
        <v>20382545</v>
      </c>
      <c r="T12" s="60" t="s">
        <v>29</v>
      </c>
      <c r="U12" s="57" t="s">
        <v>48</v>
      </c>
      <c r="V12" s="57" t="s">
        <v>35</v>
      </c>
      <c r="W12" s="60" t="s">
        <v>31</v>
      </c>
      <c r="X12" s="60" t="s">
        <v>31</v>
      </c>
      <c r="Y12" s="57" t="s">
        <v>32</v>
      </c>
    </row>
    <row r="13" spans="1:25" ht="39.950000000000003" customHeight="1" x14ac:dyDescent="0.25">
      <c r="A13" s="61"/>
      <c r="B13" s="64"/>
      <c r="C13" s="58"/>
      <c r="D13" s="69"/>
      <c r="E13" s="23">
        <v>44907</v>
      </c>
      <c r="F13" s="24"/>
      <c r="G13" s="13">
        <v>1001990000</v>
      </c>
      <c r="H13" s="13" t="s">
        <v>27</v>
      </c>
      <c r="I13" s="26">
        <v>1695000</v>
      </c>
      <c r="J13" s="27">
        <v>500000</v>
      </c>
      <c r="K13" s="13" t="s">
        <v>33</v>
      </c>
      <c r="L13" s="37">
        <v>1086100</v>
      </c>
      <c r="M13" s="28">
        <v>320399.5</v>
      </c>
      <c r="N13" s="58"/>
      <c r="O13" s="61"/>
      <c r="P13" s="61"/>
      <c r="Q13" s="61"/>
      <c r="R13" s="61"/>
      <c r="S13" s="61"/>
      <c r="T13" s="61"/>
      <c r="U13" s="58"/>
      <c r="V13" s="58"/>
      <c r="W13" s="61"/>
      <c r="X13" s="61"/>
      <c r="Y13" s="58"/>
    </row>
    <row r="14" spans="1:25" ht="39.950000000000003" customHeight="1" x14ac:dyDescent="0.25">
      <c r="A14" s="61"/>
      <c r="B14" s="64"/>
      <c r="C14" s="58"/>
      <c r="D14" s="69"/>
      <c r="E14" s="23"/>
      <c r="F14" s="24"/>
      <c r="G14" s="13">
        <v>1001990000</v>
      </c>
      <c r="H14" s="13" t="s">
        <v>27</v>
      </c>
      <c r="I14" s="26">
        <v>2559000</v>
      </c>
      <c r="J14" s="27">
        <v>755000</v>
      </c>
      <c r="K14" s="13" t="s">
        <v>33</v>
      </c>
      <c r="L14" s="37">
        <v>2439100</v>
      </c>
      <c r="M14" s="28">
        <v>711437.5</v>
      </c>
      <c r="N14" s="58"/>
      <c r="O14" s="61"/>
      <c r="P14" s="61"/>
      <c r="Q14" s="61"/>
      <c r="R14" s="61"/>
      <c r="S14" s="61"/>
      <c r="T14" s="61"/>
      <c r="U14" s="58"/>
      <c r="V14" s="58"/>
      <c r="W14" s="61"/>
      <c r="X14" s="61"/>
      <c r="Y14" s="58"/>
    </row>
    <row r="15" spans="1:25" ht="39.950000000000003" customHeight="1" x14ac:dyDescent="0.25">
      <c r="A15" s="61"/>
      <c r="B15" s="64"/>
      <c r="C15" s="58"/>
      <c r="D15" s="69"/>
      <c r="E15" s="23"/>
      <c r="F15" s="24"/>
      <c r="G15" s="13">
        <v>1001990000</v>
      </c>
      <c r="H15" s="13" t="s">
        <v>27</v>
      </c>
      <c r="I15" s="26">
        <v>1818900</v>
      </c>
      <c r="J15" s="27">
        <v>700000</v>
      </c>
      <c r="K15" s="13" t="s">
        <v>33</v>
      </c>
      <c r="L15" s="37">
        <f>1138900+680000</f>
        <v>1818900</v>
      </c>
      <c r="M15" s="28">
        <v>604536.94999999995</v>
      </c>
      <c r="N15" s="58"/>
      <c r="O15" s="61"/>
      <c r="P15" s="61"/>
      <c r="Q15" s="61"/>
      <c r="R15" s="61"/>
      <c r="S15" s="61"/>
      <c r="T15" s="61"/>
      <c r="U15" s="58"/>
      <c r="V15" s="58"/>
      <c r="W15" s="61"/>
      <c r="X15" s="61"/>
      <c r="Y15" s="58"/>
    </row>
    <row r="16" spans="1:25" ht="39.950000000000003" customHeight="1" x14ac:dyDescent="0.25">
      <c r="A16" s="61"/>
      <c r="B16" s="64"/>
      <c r="C16" s="58"/>
      <c r="D16" s="69"/>
      <c r="E16" s="23"/>
      <c r="F16" s="33"/>
      <c r="G16" s="13">
        <v>1001990000</v>
      </c>
      <c r="H16" s="13" t="s">
        <v>27</v>
      </c>
      <c r="I16" s="26">
        <v>2121000</v>
      </c>
      <c r="J16" s="27">
        <v>700000</v>
      </c>
      <c r="K16" s="13" t="s">
        <v>33</v>
      </c>
      <c r="L16" s="37">
        <v>1656750</v>
      </c>
      <c r="M16" s="28">
        <v>546727.5</v>
      </c>
      <c r="N16" s="58"/>
      <c r="O16" s="61"/>
      <c r="P16" s="61"/>
      <c r="Q16" s="61"/>
      <c r="R16" s="61"/>
      <c r="S16" s="61"/>
      <c r="T16" s="61"/>
      <c r="U16" s="58"/>
      <c r="V16" s="58"/>
      <c r="W16" s="61"/>
      <c r="X16" s="61"/>
      <c r="Y16" s="58"/>
    </row>
    <row r="17" spans="1:25" ht="39.950000000000003" customHeight="1" x14ac:dyDescent="0.25">
      <c r="A17" s="61"/>
      <c r="B17" s="64"/>
      <c r="C17" s="58"/>
      <c r="D17" s="69"/>
      <c r="E17" s="23"/>
      <c r="F17" s="24"/>
      <c r="G17" s="13">
        <v>1001990000</v>
      </c>
      <c r="H17" s="13" t="s">
        <v>27</v>
      </c>
      <c r="I17" s="26">
        <v>2121000</v>
      </c>
      <c r="J17" s="27">
        <v>700000</v>
      </c>
      <c r="K17" s="13" t="s">
        <v>33</v>
      </c>
      <c r="L17" s="37">
        <v>1030850</v>
      </c>
      <c r="M17" s="28">
        <v>325734</v>
      </c>
      <c r="N17" s="58"/>
      <c r="O17" s="61"/>
      <c r="P17" s="61"/>
      <c r="Q17" s="61"/>
      <c r="R17" s="61"/>
      <c r="S17" s="61"/>
      <c r="T17" s="61"/>
      <c r="U17" s="58"/>
      <c r="V17" s="58"/>
      <c r="W17" s="61"/>
      <c r="X17" s="61"/>
      <c r="Y17" s="58"/>
    </row>
    <row r="18" spans="1:25" ht="39.950000000000003" customHeight="1" x14ac:dyDescent="0.25">
      <c r="A18" s="61"/>
      <c r="B18" s="64"/>
      <c r="C18" s="58"/>
      <c r="D18" s="69"/>
      <c r="E18" s="23"/>
      <c r="F18" s="24"/>
      <c r="G18" s="13">
        <v>1001990000</v>
      </c>
      <c r="H18" s="13" t="s">
        <v>27</v>
      </c>
      <c r="I18" s="26">
        <v>2333000</v>
      </c>
      <c r="J18" s="27">
        <v>700000</v>
      </c>
      <c r="K18" s="13" t="s">
        <v>33</v>
      </c>
      <c r="L18" s="37">
        <v>2065000</v>
      </c>
      <c r="M18" s="28">
        <v>619500</v>
      </c>
      <c r="N18" s="58"/>
      <c r="O18" s="61"/>
      <c r="P18" s="61"/>
      <c r="Q18" s="61"/>
      <c r="R18" s="61"/>
      <c r="S18" s="61"/>
      <c r="T18" s="61"/>
      <c r="U18" s="58"/>
      <c r="V18" s="58"/>
      <c r="W18" s="61"/>
      <c r="X18" s="61"/>
      <c r="Y18" s="58"/>
    </row>
    <row r="19" spans="1:25" ht="39.950000000000003" customHeight="1" x14ac:dyDescent="0.25">
      <c r="A19" s="61"/>
      <c r="B19" s="64"/>
      <c r="C19" s="58"/>
      <c r="D19" s="69"/>
      <c r="E19" s="23"/>
      <c r="F19" s="24"/>
      <c r="G19" s="13">
        <v>1001990000</v>
      </c>
      <c r="H19" s="13" t="s">
        <v>27</v>
      </c>
      <c r="I19" s="26">
        <v>2250000</v>
      </c>
      <c r="J19" s="27">
        <v>700000</v>
      </c>
      <c r="K19" s="13" t="s">
        <v>33</v>
      </c>
      <c r="L19" s="37">
        <v>2131750</v>
      </c>
      <c r="M19" s="28">
        <v>669862.5</v>
      </c>
      <c r="N19" s="58"/>
      <c r="O19" s="61"/>
      <c r="P19" s="61"/>
      <c r="Q19" s="61"/>
      <c r="R19" s="61"/>
      <c r="S19" s="61"/>
      <c r="T19" s="61"/>
      <c r="U19" s="58"/>
      <c r="V19" s="58"/>
      <c r="W19" s="61"/>
      <c r="X19" s="61"/>
      <c r="Y19" s="58"/>
    </row>
    <row r="20" spans="1:25" ht="39.950000000000003" customHeight="1" x14ac:dyDescent="0.25">
      <c r="A20" s="61"/>
      <c r="B20" s="64"/>
      <c r="C20" s="58"/>
      <c r="D20" s="69"/>
      <c r="E20" s="23"/>
      <c r="F20" s="33"/>
      <c r="G20" s="13">
        <v>1001990000</v>
      </c>
      <c r="H20" s="13" t="s">
        <v>27</v>
      </c>
      <c r="I20" s="26">
        <v>2350000</v>
      </c>
      <c r="J20" s="27">
        <v>709000</v>
      </c>
      <c r="K20" s="13" t="s">
        <v>33</v>
      </c>
      <c r="L20" s="37">
        <v>1770650</v>
      </c>
      <c r="M20" s="28">
        <v>706717</v>
      </c>
      <c r="N20" s="58"/>
      <c r="O20" s="61"/>
      <c r="P20" s="61"/>
      <c r="Q20" s="61"/>
      <c r="R20" s="61"/>
      <c r="S20" s="61"/>
      <c r="T20" s="61"/>
      <c r="U20" s="58"/>
      <c r="V20" s="58"/>
      <c r="W20" s="61"/>
      <c r="X20" s="61"/>
      <c r="Y20" s="58"/>
    </row>
    <row r="21" spans="1:25" ht="39.950000000000003" customHeight="1" x14ac:dyDescent="0.25">
      <c r="A21" s="61"/>
      <c r="B21" s="64"/>
      <c r="C21" s="58"/>
      <c r="D21" s="69"/>
      <c r="E21" s="23"/>
      <c r="F21" s="33"/>
      <c r="G21" s="13">
        <v>1001990000</v>
      </c>
      <c r="H21" s="13" t="s">
        <v>27</v>
      </c>
      <c r="I21" s="26">
        <v>2250000</v>
      </c>
      <c r="J21" s="27">
        <v>700000</v>
      </c>
      <c r="K21" s="13" t="s">
        <v>33</v>
      </c>
      <c r="L21" s="37">
        <v>2154200</v>
      </c>
      <c r="M21" s="28">
        <v>673342</v>
      </c>
      <c r="N21" s="59"/>
      <c r="O21" s="62"/>
      <c r="P21" s="62"/>
      <c r="Q21" s="62"/>
      <c r="R21" s="62"/>
      <c r="S21" s="62"/>
      <c r="T21" s="62"/>
      <c r="U21" s="59"/>
      <c r="V21" s="59"/>
      <c r="W21" s="62"/>
      <c r="X21" s="62"/>
      <c r="Y21" s="59"/>
    </row>
    <row r="22" spans="1:25" s="25" customFormat="1" ht="55.5" customHeight="1" x14ac:dyDescent="0.25">
      <c r="A22" s="62"/>
      <c r="B22" s="65"/>
      <c r="C22" s="59"/>
      <c r="D22" s="70"/>
      <c r="E22" s="40"/>
      <c r="F22" s="41"/>
      <c r="G22" s="42" t="s">
        <v>38</v>
      </c>
      <c r="H22" s="41" t="s">
        <v>36</v>
      </c>
      <c r="I22" s="41">
        <v>1</v>
      </c>
      <c r="J22" s="43">
        <v>356275</v>
      </c>
      <c r="K22" s="41" t="s">
        <v>39</v>
      </c>
      <c r="L22" s="44" t="s">
        <v>40</v>
      </c>
      <c r="M22" s="45">
        <v>356275</v>
      </c>
      <c r="N22" s="14" t="s">
        <v>43</v>
      </c>
      <c r="O22" s="13" t="s">
        <v>44</v>
      </c>
      <c r="P22" s="13" t="s">
        <v>31</v>
      </c>
      <c r="Q22" s="13" t="s">
        <v>31</v>
      </c>
      <c r="R22" s="13" t="s">
        <v>31</v>
      </c>
      <c r="S22" s="13" t="s">
        <v>31</v>
      </c>
      <c r="T22" s="13" t="s">
        <v>29</v>
      </c>
      <c r="U22" s="14" t="s">
        <v>41</v>
      </c>
      <c r="V22" s="14" t="s">
        <v>35</v>
      </c>
      <c r="W22" s="13" t="s">
        <v>31</v>
      </c>
      <c r="X22" s="20" t="s">
        <v>31</v>
      </c>
      <c r="Y22" s="13" t="s">
        <v>42</v>
      </c>
    </row>
    <row r="23" spans="1:25" ht="18.75" x14ac:dyDescent="0.25">
      <c r="A23" s="13"/>
      <c r="B23" s="16"/>
      <c r="C23" s="14"/>
      <c r="D23" s="13"/>
      <c r="E23" s="13"/>
      <c r="F23" s="13"/>
      <c r="G23" s="13"/>
      <c r="H23" s="13"/>
      <c r="I23" s="13"/>
      <c r="J23" s="30">
        <f>SUM(J12:J22)</f>
        <v>6686250</v>
      </c>
      <c r="K23" s="13"/>
      <c r="L23" s="38">
        <f>SUM(L12:L22)</f>
        <v>16153853.25</v>
      </c>
      <c r="M23" s="30">
        <f>SUM(M12:M22)</f>
        <v>5700326.9500000002</v>
      </c>
      <c r="N23" s="13"/>
      <c r="O23" s="13"/>
      <c r="P23" s="13"/>
      <c r="Q23" s="13"/>
      <c r="R23" s="13"/>
      <c r="S23" s="13"/>
      <c r="T23" s="13"/>
      <c r="U23" s="13"/>
      <c r="V23" s="13"/>
      <c r="W23" s="13"/>
      <c r="X23" s="20"/>
      <c r="Y23" s="15"/>
    </row>
    <row r="24" spans="1:25" x14ac:dyDescent="0.25">
      <c r="A24" s="2"/>
    </row>
    <row r="25" spans="1:25" x14ac:dyDescent="0.25">
      <c r="A25" s="2"/>
    </row>
    <row r="26" spans="1:25" x14ac:dyDescent="0.25">
      <c r="A26" s="2"/>
      <c r="M26" s="29"/>
    </row>
    <row r="27" spans="1:25" x14ac:dyDescent="0.25">
      <c r="A27" s="2"/>
    </row>
    <row r="28" spans="1:25" x14ac:dyDescent="0.25">
      <c r="A28" s="2"/>
    </row>
    <row r="29" spans="1:25" x14ac:dyDescent="0.25">
      <c r="A29" s="2"/>
      <c r="J29" s="29">
        <f>J23-J22-J12</f>
        <v>6164000</v>
      </c>
    </row>
    <row r="30" spans="1:25" x14ac:dyDescent="0.25">
      <c r="A30" s="2"/>
      <c r="M30" s="29"/>
    </row>
    <row r="33" spans="10:12" ht="15.75" x14ac:dyDescent="0.25">
      <c r="J33" s="48">
        <v>6765.1449999999986</v>
      </c>
      <c r="L33" s="39">
        <f>J23-J22</f>
        <v>6329975</v>
      </c>
    </row>
    <row r="34" spans="10:12" x14ac:dyDescent="0.25">
      <c r="L34" s="39"/>
    </row>
    <row r="36" spans="10:12" x14ac:dyDescent="0.25">
      <c r="J36" s="2">
        <f>J33-6165</f>
        <v>600.14499999999862</v>
      </c>
    </row>
  </sheetData>
  <mergeCells count="49">
    <mergeCell ref="V2:Y2"/>
    <mergeCell ref="A4:X4"/>
    <mergeCell ref="A7:A9"/>
    <mergeCell ref="B7:B9"/>
    <mergeCell ref="C7:C9"/>
    <mergeCell ref="D7:D9"/>
    <mergeCell ref="E7:F7"/>
    <mergeCell ref="G7:K7"/>
    <mergeCell ref="L7:M8"/>
    <mergeCell ref="N7:O7"/>
    <mergeCell ref="Y7:Y9"/>
    <mergeCell ref="E8:E9"/>
    <mergeCell ref="F8:F9"/>
    <mergeCell ref="G8:G9"/>
    <mergeCell ref="H8:H9"/>
    <mergeCell ref="I8:I9"/>
    <mergeCell ref="P7:Q7"/>
    <mergeCell ref="R7:S7"/>
    <mergeCell ref="T7:V7"/>
    <mergeCell ref="W7:X7"/>
    <mergeCell ref="X8:X9"/>
    <mergeCell ref="S8:S9"/>
    <mergeCell ref="T8:T9"/>
    <mergeCell ref="U8:U9"/>
    <mergeCell ref="V8:V9"/>
    <mergeCell ref="W8:W9"/>
    <mergeCell ref="J8:J9"/>
    <mergeCell ref="K8:K9"/>
    <mergeCell ref="N8:N9"/>
    <mergeCell ref="O8:O9"/>
    <mergeCell ref="P8:P9"/>
    <mergeCell ref="A12:A22"/>
    <mergeCell ref="B12:B22"/>
    <mergeCell ref="C12:C22"/>
    <mergeCell ref="D12:D22"/>
    <mergeCell ref="N12:N21"/>
    <mergeCell ref="O12:O21"/>
    <mergeCell ref="P12:P21"/>
    <mergeCell ref="Q12:Q21"/>
    <mergeCell ref="R12:R21"/>
    <mergeCell ref="R8:R9"/>
    <mergeCell ref="Q8:Q9"/>
    <mergeCell ref="Y12:Y21"/>
    <mergeCell ref="S12:S21"/>
    <mergeCell ref="T12:T21"/>
    <mergeCell ref="U12:U21"/>
    <mergeCell ref="V12:V21"/>
    <mergeCell ref="W12:W21"/>
    <mergeCell ref="X12:X21"/>
  </mergeCells>
  <printOptions horizontalCentered="1"/>
  <pageMargins left="0.11811023622047245" right="0.11811023622047245" top="0.39370078740157483" bottom="0.39370078740157483" header="0.31496062992125984" footer="0.31496062992125984"/>
  <pageSetup paperSize="9"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лист </vt:lpstr>
      <vt:lpstr>лист  (2)</vt:lpstr>
      <vt:lpstr>'лист '!Область_печати</vt:lpstr>
      <vt:lpstr>'лист  (2)'!Область_печати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Doniyor A. Mamatqulov</dc:creator>
  <cp:lastModifiedBy>admin</cp:lastModifiedBy>
  <cp:lastPrinted>2023-07-21T05:48:29Z</cp:lastPrinted>
  <dcterms:created xsi:type="dcterms:W3CDTF">2021-10-20T10:06:50Z</dcterms:created>
  <dcterms:modified xsi:type="dcterms:W3CDTF">2024-02-15T04:41:33Z</dcterms:modified>
</cp:coreProperties>
</file>